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3035" activeTab="0"/>
  </bookViews>
  <sheets>
    <sheet name="Financna konstrukcij in viri" sheetId="1" r:id="rId1"/>
    <sheet name="dodatna pojasnila" sheetId="2" r:id="rId2"/>
    <sheet name="primer izpolnjenega obrazca" sheetId="3" r:id="rId3"/>
  </sheets>
  <definedNames/>
  <calcPr fullCalcOnLoad="1"/>
</workbook>
</file>

<file path=xl/sharedStrings.xml><?xml version="1.0" encoding="utf-8"?>
<sst xmlns="http://schemas.openxmlformats.org/spreadsheetml/2006/main" count="176" uniqueCount="80">
  <si>
    <t>EUR</t>
  </si>
  <si>
    <t>%</t>
  </si>
  <si>
    <t>od</t>
  </si>
  <si>
    <t>do</t>
  </si>
  <si>
    <t>SKUPAJ</t>
  </si>
  <si>
    <t>Vrsta stroška</t>
  </si>
  <si>
    <t>Vrednost z DDV</t>
  </si>
  <si>
    <t>Vrednost brez DDV</t>
  </si>
  <si>
    <t>Upravičeni stroški</t>
  </si>
  <si>
    <t>priznana vrednost</t>
  </si>
  <si>
    <t>SKUPNA vrednost projekta</t>
  </si>
  <si>
    <t>ZNESEK DDV</t>
  </si>
  <si>
    <t>Stroški koordinacije projekta</t>
  </si>
  <si>
    <t>Splošni stroški</t>
  </si>
  <si>
    <t>Material in storitve:</t>
  </si>
  <si>
    <t>Zahtevan znesek sofinanciranja</t>
  </si>
  <si>
    <t>Vpisujte samo v rumena polja!</t>
  </si>
  <si>
    <t>promocija projekta (do 20% skupne vrednosti projekta)</t>
  </si>
  <si>
    <t>Faza 1</t>
  </si>
  <si>
    <t>Obdobje izvajanja faze</t>
  </si>
  <si>
    <t>Faza 2</t>
  </si>
  <si>
    <t>promocija projekta (do 20% )</t>
  </si>
  <si>
    <t>NEPOVRATNA SREDSTVA LEADER IN LAS</t>
  </si>
  <si>
    <t>LASTNA UDELEŽBA</t>
  </si>
  <si>
    <t xml:space="preserve"> - lastna finančna sredstva</t>
  </si>
  <si>
    <t>Viri financiranja</t>
  </si>
  <si>
    <t>Finančna konstrukcija projekta</t>
  </si>
  <si>
    <t>Obdobje izvajanja projekta</t>
  </si>
  <si>
    <t>V primeru da je vrednost sofinanciranja projekta nižja od 10.000,00 EUR mora biti izveden v eni fazi.</t>
  </si>
  <si>
    <t>V primeru da bo projekt izveden samo v eni fazi, izpolnite stolpec I. faza.</t>
  </si>
  <si>
    <t>Stroški materiala in storitev:</t>
  </si>
  <si>
    <t>Stroški promocije projekta:</t>
  </si>
  <si>
    <t>Stroški koordinacije projekta:</t>
  </si>
  <si>
    <t>Splošni stroški:</t>
  </si>
  <si>
    <t>Naziv projekta:</t>
  </si>
  <si>
    <t>Prijavitelj:</t>
  </si>
  <si>
    <t>Zahtevan znesek sofinanciranja ne sme biti višji od 30.000,00 EUR!</t>
  </si>
  <si>
    <t>Neupravičeni stroški:</t>
  </si>
  <si>
    <t>stroški materiala in storitev za zasebno rabo</t>
  </si>
  <si>
    <t>delo javnih uslužbencev, če je to financirano iz drugih javnih/zasebnih virov,</t>
  </si>
  <si>
    <t>administrativni stroški in drugi stroški povezani z vsakodnevnim delovanjem  organizacije/podjetja,</t>
  </si>
  <si>
    <t>upravičeni stroški, za katere je bilo/je financiranje zagotovljeno iz drugih javnih virov (EU, nacionalni, lokalni viri),</t>
  </si>
  <si>
    <t>upravičeni stroški, ki nastanejo pred 01.01.2011,</t>
  </si>
  <si>
    <t>upravičeni stroški materiala in storitev, ki niso bili izbrani skladno z Zakonom o javnem naročanju,</t>
  </si>
  <si>
    <t>aktivnosti, ki jih dobitniki sredstev ne označijo skladno s Priročnikom za obveščanje javnosti in označevanje projektov v okviru Programa razvoja podeželja RS za obdobje 2007 – 2013,</t>
  </si>
  <si>
    <t xml:space="preserve">upravičeni stroški, za katere upravičenec LAS-u ne predloži zahtevane vsebinske in finančne dokumentacije in poročil.  </t>
  </si>
  <si>
    <t>prevozna in transportna sredstva za zasebno rabo.</t>
  </si>
  <si>
    <t>naložbe v sektorjih ribištva in ribogojstva,</t>
  </si>
  <si>
    <t>naložbe v prostore za zasebno rabo,</t>
  </si>
  <si>
    <t>nakup rabljene opreme,</t>
  </si>
  <si>
    <t>bančni stroški in stroški garancij,</t>
  </si>
  <si>
    <t>plačilo davkov, vključno z DDV, carin in dajatev pri uvozu,</t>
  </si>
  <si>
    <t>upravne takse,</t>
  </si>
  <si>
    <t>stroški nastali z izvedbo projekta</t>
  </si>
  <si>
    <t>stroški dela zaposlenih in potni stroški</t>
  </si>
  <si>
    <t>stroški, ki so neposredno povezani z izvedbo projekta, kot so izdatki arhitektom, inženirjem in svetovalcem, stroški pridobivanja dokumentacije in dovoljenj, študije izvedljivosti, patenti in licence, do višine 20% upravičenih stroškov</t>
  </si>
  <si>
    <t>naložbe in storitve v območjih izven upravičenega območja LAS</t>
  </si>
  <si>
    <t>Vse aktivnosti se morajo izvesti in vsi stroški morajo nastati na območju LAS (na območju občin Dol pri Ljubljani, Kamnik, Litija, Lukovica, Moravče in Šmartno pri Litiji ter izven mesta Kamnik)</t>
  </si>
  <si>
    <t>študentsko delo</t>
  </si>
  <si>
    <t>nakup oblek</t>
  </si>
  <si>
    <t>nakup tabel</t>
  </si>
  <si>
    <t>nakup električnega štedilnika</t>
  </si>
  <si>
    <t>objava v časopisu</t>
  </si>
  <si>
    <t>stroški dela -plače zaposlenih</t>
  </si>
  <si>
    <t>potni stroški</t>
  </si>
  <si>
    <t>stroški arhitekta</t>
  </si>
  <si>
    <t>stroški najema prostora</t>
  </si>
  <si>
    <t>stroški predavateljev</t>
  </si>
  <si>
    <t>oblikovanje in izdaja brošure-500 kom</t>
  </si>
  <si>
    <t>nakup črpalke</t>
  </si>
  <si>
    <t>objava v lokalnem glasilu</t>
  </si>
  <si>
    <t>Nakup opreme za delovanje društva in delavnice</t>
  </si>
  <si>
    <t>Športno društvo</t>
  </si>
  <si>
    <t xml:space="preserve">Promocija projekta </t>
  </si>
  <si>
    <t>stroški promocije, do višine 20% upravičenih stroškov</t>
  </si>
  <si>
    <t>Odgovorna oseba:</t>
  </si>
  <si>
    <t>Datum:</t>
  </si>
  <si>
    <t>Kraj:</t>
  </si>
  <si>
    <t>Podpis:</t>
  </si>
  <si>
    <t>žig</t>
  </si>
</sst>
</file>

<file path=xl/styles.xml><?xml version="1.0" encoding="utf-8"?>
<styleSheet xmlns="http://schemas.openxmlformats.org/spreadsheetml/2006/main">
  <numFmts count="1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424]d\.\ mmmm\ yyyy"/>
    <numFmt numFmtId="165" formatCode="dd/mm/yyyy;@"/>
    <numFmt numFmtId="166" formatCode="[$-424]dd/\ mmmm\ yyyy;@"/>
    <numFmt numFmtId="167" formatCode="&quot;True&quot;;&quot;True&quot;;&quot;False&quot;"/>
    <numFmt numFmtId="168" formatCode="&quot;On&quot;;&quot;On&quot;;&quot;Off&quot;"/>
  </numFmts>
  <fonts count="9">
    <font>
      <sz val="10"/>
      <name val="Arial"/>
      <family val="0"/>
    </font>
    <font>
      <sz val="8"/>
      <name val="Arial"/>
      <family val="0"/>
    </font>
    <font>
      <b/>
      <sz val="10"/>
      <name val="Arial"/>
      <family val="2"/>
    </font>
    <font>
      <b/>
      <sz val="8"/>
      <name val="Arial"/>
      <family val="2"/>
    </font>
    <font>
      <sz val="9"/>
      <name val="Arial"/>
      <family val="0"/>
    </font>
    <font>
      <b/>
      <sz val="9"/>
      <name val="Arial"/>
      <family val="2"/>
    </font>
    <font>
      <sz val="12"/>
      <name val="Arial"/>
      <family val="2"/>
    </font>
    <font>
      <sz val="11"/>
      <name val="Arial"/>
      <family val="2"/>
    </font>
    <font>
      <b/>
      <sz val="11"/>
      <name val="Arial"/>
      <family val="2"/>
    </font>
  </fonts>
  <fills count="3">
    <fill>
      <patternFill/>
    </fill>
    <fill>
      <patternFill patternType="gray125"/>
    </fill>
    <fill>
      <patternFill patternType="solid">
        <fgColor indexed="43"/>
        <bgColor indexed="64"/>
      </patternFill>
    </fill>
  </fills>
  <borders count="22">
    <border>
      <left/>
      <right/>
      <top/>
      <bottom/>
      <diagonal/>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style="medium"/>
      <right style="thin"/>
      <top style="medium"/>
      <bottom style="medium"/>
    </border>
    <border>
      <left style="medium"/>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
    <xf numFmtId="0" fontId="0" fillId="0" borderId="0" xfId="0" applyAlignment="1">
      <alignment/>
    </xf>
    <xf numFmtId="0" fontId="0" fillId="0" borderId="0" xfId="0" applyFont="1" applyAlignment="1">
      <alignment/>
    </xf>
    <xf numFmtId="4" fontId="0" fillId="0" borderId="1" xfId="0" applyNumberFormat="1" applyFont="1" applyBorder="1" applyAlignment="1">
      <alignment/>
    </xf>
    <xf numFmtId="4" fontId="0" fillId="2" borderId="1" xfId="0" applyNumberFormat="1" applyFont="1" applyFill="1" applyBorder="1" applyAlignment="1">
      <alignment/>
    </xf>
    <xf numFmtId="4" fontId="1" fillId="0" borderId="1" xfId="0" applyNumberFormat="1" applyFont="1" applyBorder="1" applyAlignment="1">
      <alignment horizontal="right"/>
    </xf>
    <xf numFmtId="4" fontId="0" fillId="0" borderId="1" xfId="0" applyNumberFormat="1" applyFont="1" applyFill="1" applyBorder="1" applyAlignment="1">
      <alignment/>
    </xf>
    <xf numFmtId="0" fontId="2" fillId="0" borderId="0" xfId="0" applyFont="1" applyAlignment="1">
      <alignment/>
    </xf>
    <xf numFmtId="0" fontId="2" fillId="0" borderId="2" xfId="0" applyFont="1" applyBorder="1" applyAlignment="1" quotePrefix="1">
      <alignment horizontal="left"/>
    </xf>
    <xf numFmtId="0" fontId="2" fillId="0" borderId="3" xfId="0" applyFont="1" applyBorder="1" applyAlignment="1">
      <alignment/>
    </xf>
    <xf numFmtId="4" fontId="2" fillId="0" borderId="2" xfId="0" applyNumberFormat="1" applyFont="1" applyFill="1" applyBorder="1" applyAlignment="1">
      <alignment/>
    </xf>
    <xf numFmtId="3" fontId="0" fillId="0" borderId="0" xfId="0" applyNumberFormat="1" applyFont="1" applyAlignment="1">
      <alignment/>
    </xf>
    <xf numFmtId="4" fontId="0" fillId="0" borderId="4" xfId="0" applyNumberFormat="1" applyFont="1" applyBorder="1" applyAlignment="1">
      <alignment/>
    </xf>
    <xf numFmtId="4" fontId="0" fillId="2" borderId="4" xfId="0" applyNumberFormat="1" applyFont="1" applyFill="1" applyBorder="1" applyAlignment="1">
      <alignment/>
    </xf>
    <xf numFmtId="4" fontId="1" fillId="0" borderId="4" xfId="0" applyNumberFormat="1" applyFont="1" applyBorder="1" applyAlignment="1">
      <alignment horizontal="right"/>
    </xf>
    <xf numFmtId="4" fontId="0" fillId="0" borderId="5" xfId="0" applyNumberFormat="1" applyFont="1" applyBorder="1" applyAlignment="1">
      <alignment/>
    </xf>
    <xf numFmtId="0" fontId="3" fillId="0" borderId="6" xfId="0" applyFont="1" applyBorder="1" applyAlignment="1">
      <alignment/>
    </xf>
    <xf numFmtId="0" fontId="3" fillId="0" borderId="7" xfId="0" applyFont="1" applyBorder="1" applyAlignment="1">
      <alignment/>
    </xf>
    <xf numFmtId="4" fontId="0" fillId="2" borderId="8" xfId="0" applyNumberFormat="1" applyFont="1" applyFill="1" applyBorder="1" applyAlignment="1">
      <alignment/>
    </xf>
    <xf numFmtId="4" fontId="0" fillId="0" borderId="8" xfId="0" applyNumberFormat="1" applyFont="1" applyFill="1" applyBorder="1" applyAlignment="1">
      <alignment/>
    </xf>
    <xf numFmtId="4" fontId="1" fillId="0" borderId="8" xfId="0" applyNumberFormat="1" applyFont="1" applyBorder="1" applyAlignment="1">
      <alignment horizontal="right"/>
    </xf>
    <xf numFmtId="4" fontId="2" fillId="0" borderId="9" xfId="0" applyNumberFormat="1" applyFont="1" applyBorder="1" applyAlignment="1">
      <alignment/>
    </xf>
    <xf numFmtId="4" fontId="2" fillId="0" borderId="2" xfId="0" applyNumberFormat="1" applyFont="1" applyBorder="1" applyAlignment="1">
      <alignment/>
    </xf>
    <xf numFmtId="4" fontId="0" fillId="0" borderId="8" xfId="0" applyNumberFormat="1" applyFont="1" applyBorder="1" applyAlignment="1">
      <alignment/>
    </xf>
    <xf numFmtId="3" fontId="2" fillId="0" borderId="2" xfId="0" applyNumberFormat="1" applyFont="1" applyFill="1" applyBorder="1" applyAlignment="1">
      <alignment horizontal="center" wrapText="1"/>
    </xf>
    <xf numFmtId="0" fontId="1" fillId="2" borderId="10" xfId="0" applyFont="1" applyFill="1" applyBorder="1" applyAlignment="1">
      <alignment/>
    </xf>
    <xf numFmtId="0" fontId="1" fillId="2" borderId="7" xfId="0" applyFont="1" applyFill="1" applyBorder="1" applyAlignment="1">
      <alignment/>
    </xf>
    <xf numFmtId="0" fontId="0" fillId="2" borderId="7" xfId="0" applyFont="1" applyFill="1" applyBorder="1" applyAlignment="1">
      <alignment/>
    </xf>
    <xf numFmtId="4" fontId="2" fillId="2" borderId="2" xfId="0" applyNumberFormat="1" applyFont="1" applyFill="1" applyBorder="1" applyAlignment="1">
      <alignment/>
    </xf>
    <xf numFmtId="3" fontId="2" fillId="0" borderId="2" xfId="0" applyNumberFormat="1" applyFont="1" applyBorder="1" applyAlignment="1">
      <alignment horizontal="center" wrapText="1"/>
    </xf>
    <xf numFmtId="0" fontId="3" fillId="0" borderId="7" xfId="0" applyFont="1" applyBorder="1" applyAlignment="1">
      <alignment wrapText="1"/>
    </xf>
    <xf numFmtId="4" fontId="3" fillId="0" borderId="11" xfId="0" applyNumberFormat="1" applyFont="1" applyBorder="1" applyAlignment="1">
      <alignment horizontal="right"/>
    </xf>
    <xf numFmtId="4" fontId="3" fillId="0" borderId="12" xfId="0" applyNumberFormat="1" applyFont="1" applyBorder="1" applyAlignment="1">
      <alignment horizontal="right"/>
    </xf>
    <xf numFmtId="0" fontId="2" fillId="0" borderId="2" xfId="0" applyFont="1" applyBorder="1" applyAlignment="1">
      <alignment horizontal="left"/>
    </xf>
    <xf numFmtId="14" fontId="0" fillId="2" borderId="8" xfId="0" applyNumberFormat="1" applyFont="1" applyFill="1" applyBorder="1" applyAlignment="1">
      <alignment/>
    </xf>
    <xf numFmtId="0" fontId="2" fillId="0" borderId="8" xfId="0" applyFont="1" applyBorder="1" applyAlignment="1">
      <alignment horizontal="right"/>
    </xf>
    <xf numFmtId="3" fontId="2" fillId="0" borderId="8" xfId="0" applyNumberFormat="1" applyFont="1" applyBorder="1" applyAlignment="1">
      <alignment horizontal="right"/>
    </xf>
    <xf numFmtId="4" fontId="0" fillId="0" borderId="4" xfId="0" applyNumberFormat="1" applyFont="1" applyFill="1" applyBorder="1" applyAlignment="1">
      <alignment/>
    </xf>
    <xf numFmtId="0" fontId="4" fillId="0" borderId="1" xfId="0" applyFont="1" applyBorder="1" applyAlignment="1">
      <alignment horizontal="left"/>
    </xf>
    <xf numFmtId="3" fontId="4" fillId="0" borderId="1" xfId="0" applyNumberFormat="1" applyFont="1" applyFill="1" applyBorder="1" applyAlignment="1">
      <alignment horizontal="center" wrapText="1"/>
    </xf>
    <xf numFmtId="2" fontId="4" fillId="0" borderId="1" xfId="0" applyNumberFormat="1" applyFont="1" applyBorder="1" applyAlignment="1">
      <alignment horizontal="center" wrapText="1"/>
    </xf>
    <xf numFmtId="0" fontId="4" fillId="0" borderId="1" xfId="0" applyFont="1" applyBorder="1" applyAlignment="1">
      <alignment/>
    </xf>
    <xf numFmtId="0" fontId="4" fillId="0" borderId="1" xfId="0" applyFont="1" applyBorder="1" applyAlignment="1">
      <alignment wrapText="1"/>
    </xf>
    <xf numFmtId="4" fontId="4" fillId="0" borderId="1" xfId="0" applyNumberFormat="1" applyFont="1" applyBorder="1" applyAlignment="1">
      <alignment/>
    </xf>
    <xf numFmtId="3"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4" fontId="4" fillId="0" borderId="0" xfId="0" applyNumberFormat="1" applyFont="1" applyFill="1" applyBorder="1" applyAlignment="1">
      <alignment/>
    </xf>
    <xf numFmtId="0" fontId="2" fillId="0" borderId="0" xfId="0" applyFont="1" applyAlignment="1">
      <alignment/>
    </xf>
    <xf numFmtId="4" fontId="5" fillId="0" borderId="1" xfId="0" applyNumberFormat="1" applyFont="1" applyBorder="1" applyAlignment="1">
      <alignment/>
    </xf>
    <xf numFmtId="0" fontId="5" fillId="0" borderId="1" xfId="0" applyFont="1" applyBorder="1" applyAlignment="1">
      <alignment wrapText="1"/>
    </xf>
    <xf numFmtId="4" fontId="2" fillId="0" borderId="13" xfId="0" applyNumberFormat="1" applyFont="1" applyBorder="1" applyAlignment="1">
      <alignment/>
    </xf>
    <xf numFmtId="4" fontId="2" fillId="0" borderId="14" xfId="0" applyNumberFormat="1" applyFont="1" applyBorder="1" applyAlignment="1">
      <alignment/>
    </xf>
    <xf numFmtId="0" fontId="0" fillId="0" borderId="1" xfId="0" applyFont="1" applyFill="1" applyBorder="1" applyAlignment="1">
      <alignment horizontal="right"/>
    </xf>
    <xf numFmtId="0" fontId="6" fillId="0" borderId="0" xfId="0" applyFont="1" applyAlignment="1">
      <alignment/>
    </xf>
    <xf numFmtId="49" fontId="6" fillId="0" borderId="0" xfId="0" applyNumberFormat="1" applyFont="1" applyAlignment="1">
      <alignment/>
    </xf>
    <xf numFmtId="4" fontId="0" fillId="2" borderId="1" xfId="0" applyNumberFormat="1" applyFont="1" applyFill="1" applyBorder="1" applyAlignment="1" applyProtection="1">
      <alignment/>
      <protection locked="0"/>
    </xf>
    <xf numFmtId="49" fontId="7" fillId="2" borderId="0" xfId="0" applyNumberFormat="1" applyFont="1" applyFill="1" applyAlignment="1">
      <alignment/>
    </xf>
    <xf numFmtId="49" fontId="7" fillId="0" borderId="0" xfId="0" applyNumberFormat="1" applyFont="1" applyAlignment="1">
      <alignment/>
    </xf>
    <xf numFmtId="49" fontId="7" fillId="0" borderId="0" xfId="0" applyNumberFormat="1" applyFont="1" applyAlignment="1">
      <alignment wrapText="1"/>
    </xf>
    <xf numFmtId="49" fontId="8" fillId="0" borderId="0" xfId="0" applyNumberFormat="1" applyFont="1" applyAlignment="1">
      <alignment/>
    </xf>
    <xf numFmtId="49" fontId="8" fillId="0" borderId="0" xfId="0" applyNumberFormat="1" applyFont="1" applyFill="1" applyBorder="1" applyAlignment="1">
      <alignment horizontal="left"/>
    </xf>
    <xf numFmtId="49" fontId="7" fillId="0" borderId="0" xfId="0" applyNumberFormat="1" applyFont="1" applyFill="1" applyBorder="1" applyAlignment="1">
      <alignment/>
    </xf>
    <xf numFmtId="49" fontId="8" fillId="0" borderId="0" xfId="0" applyNumberFormat="1" applyFont="1" applyAlignment="1">
      <alignment horizontal="justify"/>
    </xf>
    <xf numFmtId="3" fontId="0" fillId="2" borderId="1" xfId="0" applyNumberFormat="1" applyFont="1" applyFill="1" applyBorder="1" applyAlignment="1" applyProtection="1">
      <alignment horizontal="left"/>
      <protection locked="0"/>
    </xf>
    <xf numFmtId="49" fontId="7" fillId="0" borderId="0" xfId="0" applyNumberFormat="1" applyFont="1" applyAlignment="1">
      <alignment horizontal="justify"/>
    </xf>
    <xf numFmtId="0" fontId="7" fillId="0" borderId="0" xfId="0" applyFont="1" applyAlignment="1">
      <alignment horizontal="justify"/>
    </xf>
    <xf numFmtId="14" fontId="0" fillId="2" borderId="8" xfId="0" applyNumberFormat="1" applyFont="1" applyFill="1" applyBorder="1" applyAlignment="1" applyProtection="1">
      <alignment/>
      <protection locked="0"/>
    </xf>
    <xf numFmtId="4" fontId="0" fillId="2" borderId="4" xfId="0" applyNumberFormat="1" applyFont="1" applyFill="1" applyBorder="1" applyAlignment="1" applyProtection="1">
      <alignment/>
      <protection locked="0"/>
    </xf>
    <xf numFmtId="0" fontId="1" fillId="2" borderId="10" xfId="0" applyFont="1" applyFill="1" applyBorder="1" applyAlignment="1" applyProtection="1">
      <alignment/>
      <protection locked="0"/>
    </xf>
    <xf numFmtId="0" fontId="1" fillId="2" borderId="15" xfId="0" applyFont="1" applyFill="1" applyBorder="1" applyAlignment="1" applyProtection="1">
      <alignment/>
      <protection locked="0"/>
    </xf>
    <xf numFmtId="0" fontId="0" fillId="2" borderId="1" xfId="0" applyFont="1" applyFill="1" applyBorder="1" applyAlignment="1" applyProtection="1">
      <alignment/>
      <protection locked="0"/>
    </xf>
    <xf numFmtId="0" fontId="1" fillId="2" borderId="1" xfId="0" applyFont="1" applyFill="1" applyBorder="1" applyAlignment="1" applyProtection="1">
      <alignment/>
      <protection locked="0"/>
    </xf>
    <xf numFmtId="0" fontId="1" fillId="2" borderId="7" xfId="0" applyFont="1" applyFill="1" applyBorder="1" applyAlignment="1" applyProtection="1">
      <alignment/>
      <protection locked="0"/>
    </xf>
    <xf numFmtId="4" fontId="0" fillId="2" borderId="8" xfId="0" applyNumberFormat="1" applyFont="1" applyFill="1" applyBorder="1" applyAlignment="1" applyProtection="1">
      <alignment/>
      <protection locked="0"/>
    </xf>
    <xf numFmtId="4" fontId="2" fillId="2" borderId="2" xfId="0" applyNumberFormat="1" applyFont="1" applyFill="1" applyBorder="1" applyAlignment="1" applyProtection="1">
      <alignment/>
      <protection locked="0"/>
    </xf>
    <xf numFmtId="0" fontId="0" fillId="2" borderId="7" xfId="0" applyFont="1" applyFill="1" applyBorder="1" applyAlignment="1" applyProtection="1">
      <alignment/>
      <protection locked="0"/>
    </xf>
    <xf numFmtId="0" fontId="2" fillId="0" borderId="16" xfId="0" applyFont="1" applyBorder="1" applyAlignment="1">
      <alignment horizontal="right"/>
    </xf>
    <xf numFmtId="0" fontId="0" fillId="2" borderId="17" xfId="0" applyFont="1" applyFill="1" applyBorder="1" applyAlignment="1">
      <alignment/>
    </xf>
    <xf numFmtId="0" fontId="1" fillId="2" borderId="17" xfId="0" applyFont="1" applyFill="1" applyBorder="1" applyAlignment="1">
      <alignment/>
    </xf>
    <xf numFmtId="3" fontId="0" fillId="2" borderId="1" xfId="0" applyNumberFormat="1" applyFont="1" applyFill="1" applyBorder="1" applyAlignment="1">
      <alignment horizontal="left"/>
    </xf>
    <xf numFmtId="3" fontId="0" fillId="2" borderId="14" xfId="0" applyNumberFormat="1" applyFont="1" applyFill="1" applyBorder="1" applyAlignment="1">
      <alignment horizontal="left"/>
    </xf>
    <xf numFmtId="3" fontId="0" fillId="2" borderId="11" xfId="0" applyNumberFormat="1" applyFont="1" applyFill="1" applyBorder="1" applyAlignment="1">
      <alignment horizontal="left"/>
    </xf>
    <xf numFmtId="3" fontId="0" fillId="2" borderId="18" xfId="0" applyNumberFormat="1" applyFont="1" applyFill="1" applyBorder="1" applyAlignment="1">
      <alignment horizontal="left"/>
    </xf>
    <xf numFmtId="3" fontId="4" fillId="0" borderId="0" xfId="0" applyNumberFormat="1" applyFont="1" applyFill="1" applyBorder="1" applyAlignment="1">
      <alignment horizontal="center"/>
    </xf>
    <xf numFmtId="0" fontId="4" fillId="0" borderId="1" xfId="0" applyFont="1" applyBorder="1" applyAlignment="1">
      <alignment horizontal="left"/>
    </xf>
    <xf numFmtId="3" fontId="5" fillId="0" borderId="1" xfId="0" applyNumberFormat="1" applyFont="1" applyBorder="1" applyAlignment="1">
      <alignment horizontal="center" wrapText="1"/>
    </xf>
    <xf numFmtId="2" fontId="5" fillId="0" borderId="1" xfId="0" applyNumberFormat="1" applyFont="1" applyBorder="1" applyAlignment="1">
      <alignment horizontal="center" wrapText="1"/>
    </xf>
    <xf numFmtId="0" fontId="2" fillId="0" borderId="1" xfId="0" applyFont="1" applyBorder="1" applyAlignment="1">
      <alignment horizontal="center"/>
    </xf>
    <xf numFmtId="3" fontId="2" fillId="0" borderId="19" xfId="0" applyNumberFormat="1" applyFont="1" applyBorder="1" applyAlignment="1">
      <alignment horizontal="right"/>
    </xf>
    <xf numFmtId="3" fontId="2" fillId="0" borderId="20" xfId="0" applyNumberFormat="1" applyFont="1" applyBorder="1" applyAlignment="1">
      <alignment horizontal="right"/>
    </xf>
    <xf numFmtId="0" fontId="0" fillId="0" borderId="21" xfId="0" applyFont="1" applyBorder="1" applyAlignment="1">
      <alignment horizontal="center"/>
    </xf>
    <xf numFmtId="0" fontId="2" fillId="0" borderId="0" xfId="0" applyFont="1" applyAlignment="1">
      <alignment horizontal="center"/>
    </xf>
    <xf numFmtId="3" fontId="0" fillId="2" borderId="14" xfId="0" applyNumberFormat="1" applyFont="1" applyFill="1" applyBorder="1" applyAlignment="1" applyProtection="1">
      <alignment horizontal="left"/>
      <protection locked="0"/>
    </xf>
    <xf numFmtId="3" fontId="0" fillId="2" borderId="11" xfId="0" applyNumberFormat="1" applyFont="1" applyFill="1" applyBorder="1" applyAlignment="1" applyProtection="1">
      <alignment horizontal="left"/>
      <protection locked="0"/>
    </xf>
    <xf numFmtId="3" fontId="0" fillId="2" borderId="18" xfId="0" applyNumberFormat="1" applyFont="1" applyFill="1" applyBorder="1" applyAlignment="1" applyProtection="1">
      <alignment horizontal="left"/>
      <protection locked="0"/>
    </xf>
    <xf numFmtId="0" fontId="0" fillId="0" borderId="0" xfId="0" applyFont="1" applyAlignment="1">
      <alignment horizontal="right"/>
    </xf>
    <xf numFmtId="0" fontId="0" fillId="0" borderId="0" xfId="0" applyFont="1" applyFill="1" applyBorder="1" applyAlignment="1">
      <alignment horizontal="right"/>
    </xf>
    <xf numFmtId="3" fontId="0" fillId="0" borderId="15" xfId="0" applyNumberFormat="1" applyFont="1" applyBorder="1" applyAlignment="1">
      <alignment horizontal="center"/>
    </xf>
    <xf numFmtId="14" fontId="0" fillId="0" borderId="11" xfId="0" applyNumberFormat="1" applyFont="1" applyBorder="1" applyAlignment="1">
      <alignment horizontal="center"/>
    </xf>
    <xf numFmtId="3" fontId="0" fillId="0" borderId="11" xfId="0" applyNumberFormat="1" applyFont="1" applyBorder="1" applyAlignment="1">
      <alignment horizontal="center"/>
    </xf>
    <xf numFmtId="3" fontId="0" fillId="0" borderId="0" xfId="0" applyNumberFormat="1"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6"/>
  <sheetViews>
    <sheetView tabSelected="1" workbookViewId="0" topLeftCell="A1">
      <selection activeCell="C12" sqref="C12"/>
    </sheetView>
  </sheetViews>
  <sheetFormatPr defaultColWidth="9.140625" defaultRowHeight="12.75"/>
  <cols>
    <col min="1" max="1" width="38.140625" style="1" customWidth="1"/>
    <col min="2" max="2" width="11.57421875" style="10" customWidth="1"/>
    <col min="3" max="3" width="12.57421875" style="10" customWidth="1"/>
    <col min="4" max="4" width="18.7109375" style="10" customWidth="1"/>
    <col min="5" max="5" width="15.8515625" style="1" customWidth="1"/>
    <col min="6" max="6" width="4.57421875" style="1" customWidth="1"/>
    <col min="7" max="16384" width="9.140625" style="1" customWidth="1"/>
  </cols>
  <sheetData>
    <row r="1" spans="1:5" ht="12.75">
      <c r="A1" s="102" t="s">
        <v>18</v>
      </c>
      <c r="B1" s="103"/>
      <c r="C1" s="103"/>
      <c r="D1" s="103"/>
      <c r="E1" s="104"/>
    </row>
    <row r="2" spans="1:5" ht="13.5" thickBot="1">
      <c r="A2" s="77" t="s">
        <v>19</v>
      </c>
      <c r="B2" s="35" t="s">
        <v>2</v>
      </c>
      <c r="C2" s="33"/>
      <c r="D2" s="35" t="s">
        <v>3</v>
      </c>
      <c r="E2" s="33"/>
    </row>
    <row r="3" spans="1:5" ht="26.25" thickBot="1">
      <c r="A3" s="32" t="s">
        <v>5</v>
      </c>
      <c r="B3" s="28" t="s">
        <v>6</v>
      </c>
      <c r="C3" s="28" t="s">
        <v>7</v>
      </c>
      <c r="D3" s="28" t="s">
        <v>8</v>
      </c>
      <c r="E3" s="23" t="s">
        <v>9</v>
      </c>
    </row>
    <row r="4" spans="1:5" ht="13.5" thickBot="1">
      <c r="A4" s="15" t="s">
        <v>14</v>
      </c>
      <c r="B4" s="51">
        <f aca="true" t="shared" si="0" ref="B4:B17">C4*1.2</f>
        <v>0</v>
      </c>
      <c r="C4" s="9">
        <f>SUM(C5:C12)</f>
        <v>0</v>
      </c>
      <c r="D4" s="31">
        <f aca="true" t="shared" si="1" ref="D4:D26">C4</f>
        <v>0</v>
      </c>
      <c r="E4" s="21">
        <f aca="true" t="shared" si="2" ref="E4:E26">D4*0.85</f>
        <v>0</v>
      </c>
    </row>
    <row r="5" spans="1:5" ht="12.75">
      <c r="A5" s="24"/>
      <c r="B5" s="11">
        <f t="shared" si="0"/>
        <v>0</v>
      </c>
      <c r="C5" s="12"/>
      <c r="D5" s="13">
        <f t="shared" si="1"/>
        <v>0</v>
      </c>
      <c r="E5" s="14">
        <f t="shared" si="2"/>
        <v>0</v>
      </c>
    </row>
    <row r="6" spans="1:5" ht="12.75">
      <c r="A6" s="24"/>
      <c r="B6" s="11">
        <f t="shared" si="0"/>
        <v>0</v>
      </c>
      <c r="C6" s="12"/>
      <c r="D6" s="13">
        <f t="shared" si="1"/>
        <v>0</v>
      </c>
      <c r="E6" s="14">
        <f t="shared" si="2"/>
        <v>0</v>
      </c>
    </row>
    <row r="7" spans="1:5" ht="12.75">
      <c r="A7" s="24"/>
      <c r="B7" s="11">
        <f t="shared" si="0"/>
        <v>0</v>
      </c>
      <c r="C7" s="12"/>
      <c r="D7" s="13">
        <f t="shared" si="1"/>
        <v>0</v>
      </c>
      <c r="E7" s="14">
        <f t="shared" si="2"/>
        <v>0</v>
      </c>
    </row>
    <row r="8" spans="1:5" ht="12.75">
      <c r="A8" s="24"/>
      <c r="B8" s="11">
        <f t="shared" si="0"/>
        <v>0</v>
      </c>
      <c r="C8" s="12"/>
      <c r="D8" s="13">
        <f t="shared" si="1"/>
        <v>0</v>
      </c>
      <c r="E8" s="14">
        <f t="shared" si="2"/>
        <v>0</v>
      </c>
    </row>
    <row r="9" spans="1:5" ht="12.75">
      <c r="A9" s="24"/>
      <c r="B9" s="11">
        <f t="shared" si="0"/>
        <v>0</v>
      </c>
      <c r="C9" s="12"/>
      <c r="D9" s="13">
        <f t="shared" si="1"/>
        <v>0</v>
      </c>
      <c r="E9" s="14">
        <f t="shared" si="2"/>
        <v>0</v>
      </c>
    </row>
    <row r="10" spans="1:5" ht="12.75">
      <c r="A10" s="78"/>
      <c r="B10" s="11">
        <f t="shared" si="0"/>
        <v>0</v>
      </c>
      <c r="C10" s="12"/>
      <c r="D10" s="13">
        <f t="shared" si="1"/>
        <v>0</v>
      </c>
      <c r="E10" s="14">
        <f t="shared" si="2"/>
        <v>0</v>
      </c>
    </row>
    <row r="11" spans="1:5" ht="12.75">
      <c r="A11" s="79"/>
      <c r="B11" s="11">
        <f t="shared" si="0"/>
        <v>0</v>
      </c>
      <c r="C11" s="12"/>
      <c r="D11" s="13">
        <f t="shared" si="1"/>
        <v>0</v>
      </c>
      <c r="E11" s="14">
        <f t="shared" si="2"/>
        <v>0</v>
      </c>
    </row>
    <row r="12" spans="1:5" ht="13.5" thickBot="1">
      <c r="A12" s="24"/>
      <c r="B12" s="11">
        <f t="shared" si="0"/>
        <v>0</v>
      </c>
      <c r="C12" s="12"/>
      <c r="D12" s="13">
        <f t="shared" si="1"/>
        <v>0</v>
      </c>
      <c r="E12" s="14">
        <f t="shared" si="2"/>
        <v>0</v>
      </c>
    </row>
    <row r="13" spans="1:7" ht="13.5" thickBot="1">
      <c r="A13" s="29" t="s">
        <v>73</v>
      </c>
      <c r="B13" s="52">
        <f t="shared" si="0"/>
        <v>0</v>
      </c>
      <c r="C13" s="9">
        <f>SUM(C14:C17)</f>
        <v>0</v>
      </c>
      <c r="D13" s="30">
        <f t="shared" si="1"/>
        <v>0</v>
      </c>
      <c r="E13" s="21">
        <f t="shared" si="2"/>
        <v>0</v>
      </c>
      <c r="G13" s="43"/>
    </row>
    <row r="14" spans="1:7" ht="12.75">
      <c r="A14" s="25"/>
      <c r="B14" s="2">
        <f t="shared" si="0"/>
        <v>0</v>
      </c>
      <c r="C14" s="12"/>
      <c r="D14" s="4">
        <f t="shared" si="1"/>
        <v>0</v>
      </c>
      <c r="E14" s="14">
        <f t="shared" si="2"/>
        <v>0</v>
      </c>
      <c r="G14" s="45"/>
    </row>
    <row r="15" spans="1:7" ht="12.75">
      <c r="A15" s="25"/>
      <c r="B15" s="2">
        <f t="shared" si="0"/>
        <v>0</v>
      </c>
      <c r="C15" s="3"/>
      <c r="D15" s="4">
        <f t="shared" si="1"/>
        <v>0</v>
      </c>
      <c r="E15" s="14">
        <f t="shared" si="2"/>
        <v>0</v>
      </c>
      <c r="G15" s="46"/>
    </row>
    <row r="16" spans="1:7" ht="12.75">
      <c r="A16" s="25"/>
      <c r="B16" s="2">
        <f t="shared" si="0"/>
        <v>0</v>
      </c>
      <c r="C16" s="3"/>
      <c r="D16" s="4">
        <f t="shared" si="1"/>
        <v>0</v>
      </c>
      <c r="E16" s="14">
        <f t="shared" si="2"/>
        <v>0</v>
      </c>
      <c r="G16" s="47"/>
    </row>
    <row r="17" spans="1:7" ht="13.5" thickBot="1">
      <c r="A17" s="25"/>
      <c r="B17" s="2">
        <f t="shared" si="0"/>
        <v>0</v>
      </c>
      <c r="C17" s="3"/>
      <c r="D17" s="4">
        <f t="shared" si="1"/>
        <v>0</v>
      </c>
      <c r="E17" s="14">
        <f t="shared" si="2"/>
        <v>0</v>
      </c>
      <c r="G17" s="47"/>
    </row>
    <row r="18" spans="1:7" ht="13.5" thickBot="1">
      <c r="A18" s="16" t="s">
        <v>12</v>
      </c>
      <c r="B18" s="52">
        <f>C18</f>
        <v>0</v>
      </c>
      <c r="C18" s="9">
        <f>SUM(C19:C22)</f>
        <v>0</v>
      </c>
      <c r="D18" s="30">
        <f t="shared" si="1"/>
        <v>0</v>
      </c>
      <c r="E18" s="21">
        <f t="shared" si="2"/>
        <v>0</v>
      </c>
      <c r="G18" s="47"/>
    </row>
    <row r="19" spans="1:7" ht="12.75">
      <c r="A19" s="25"/>
      <c r="B19" s="2">
        <f>C19</f>
        <v>0</v>
      </c>
      <c r="C19" s="12"/>
      <c r="D19" s="4">
        <f t="shared" si="1"/>
        <v>0</v>
      </c>
      <c r="E19" s="14">
        <f t="shared" si="2"/>
        <v>0</v>
      </c>
      <c r="G19" s="47"/>
    </row>
    <row r="20" spans="1:7" ht="12.75">
      <c r="A20" s="25"/>
      <c r="B20" s="2">
        <f>C20</f>
        <v>0</v>
      </c>
      <c r="C20" s="3"/>
      <c r="D20" s="4">
        <f t="shared" si="1"/>
        <v>0</v>
      </c>
      <c r="E20" s="14">
        <f t="shared" si="2"/>
        <v>0</v>
      </c>
      <c r="G20" s="47"/>
    </row>
    <row r="21" spans="1:5" ht="12.75">
      <c r="A21" s="25"/>
      <c r="B21" s="2">
        <f>C21</f>
        <v>0</v>
      </c>
      <c r="C21" s="3"/>
      <c r="D21" s="4">
        <f t="shared" si="1"/>
        <v>0</v>
      </c>
      <c r="E21" s="14">
        <f t="shared" si="2"/>
        <v>0</v>
      </c>
    </row>
    <row r="22" spans="1:7" ht="13.5" thickBot="1">
      <c r="A22" s="25"/>
      <c r="B22" s="2">
        <f>C22</f>
        <v>0</v>
      </c>
      <c r="C22" s="17"/>
      <c r="D22" s="4">
        <f t="shared" si="1"/>
        <v>0</v>
      </c>
      <c r="E22" s="14">
        <f t="shared" si="2"/>
        <v>0</v>
      </c>
      <c r="G22" s="6"/>
    </row>
    <row r="23" spans="1:5" ht="13.5" thickBot="1">
      <c r="A23" s="16" t="s">
        <v>13</v>
      </c>
      <c r="B23" s="52">
        <f>C23*1.2</f>
        <v>0</v>
      </c>
      <c r="C23" s="9">
        <f>SUM(C24:C26)</f>
        <v>0</v>
      </c>
      <c r="D23" s="30">
        <f t="shared" si="1"/>
        <v>0</v>
      </c>
      <c r="E23" s="21">
        <f t="shared" si="2"/>
        <v>0</v>
      </c>
    </row>
    <row r="24" spans="1:5" ht="12.75">
      <c r="A24" s="25"/>
      <c r="B24" s="2">
        <f>C24*1.2</f>
        <v>0</v>
      </c>
      <c r="C24" s="12"/>
      <c r="D24" s="4">
        <f t="shared" si="1"/>
        <v>0</v>
      </c>
      <c r="E24" s="14">
        <f t="shared" si="2"/>
        <v>0</v>
      </c>
    </row>
    <row r="25" spans="1:5" ht="12.75">
      <c r="A25" s="25"/>
      <c r="B25" s="2">
        <f>C25*1.2</f>
        <v>0</v>
      </c>
      <c r="C25" s="3"/>
      <c r="D25" s="4">
        <f t="shared" si="1"/>
        <v>0</v>
      </c>
      <c r="E25" s="14">
        <f t="shared" si="2"/>
        <v>0</v>
      </c>
    </row>
    <row r="26" spans="1:5" ht="13.5" thickBot="1">
      <c r="A26" s="26"/>
      <c r="B26" s="2">
        <f>C26*1.2</f>
        <v>0</v>
      </c>
      <c r="C26" s="17"/>
      <c r="D26" s="4">
        <f t="shared" si="1"/>
        <v>0</v>
      </c>
      <c r="E26" s="14">
        <f t="shared" si="2"/>
        <v>0</v>
      </c>
    </row>
    <row r="27" spans="1:7" s="6" customFormat="1" ht="13.5" thickBot="1">
      <c r="A27" s="7" t="s">
        <v>10</v>
      </c>
      <c r="B27" s="21">
        <f>B4+B13+B18+B23</f>
        <v>0</v>
      </c>
      <c r="C27" s="20">
        <f>C4+C13+C18+C23</f>
        <v>0</v>
      </c>
      <c r="D27" s="21">
        <f>D4+D13+D18+D23</f>
        <v>0</v>
      </c>
      <c r="E27" s="9">
        <f>E4+E13+E18+E23</f>
        <v>0</v>
      </c>
      <c r="G27" s="1"/>
    </row>
    <row r="28" spans="1:5" ht="13.5" thickBot="1">
      <c r="A28" s="8" t="s">
        <v>11</v>
      </c>
      <c r="B28" s="9">
        <f>B27-C27</f>
        <v>0</v>
      </c>
      <c r="C28" s="89" t="s">
        <v>15</v>
      </c>
      <c r="D28" s="90"/>
      <c r="E28" s="27"/>
    </row>
    <row r="29" spans="1:5" ht="12.75">
      <c r="A29" s="1" t="s">
        <v>16</v>
      </c>
      <c r="B29" s="91"/>
      <c r="C29" s="91"/>
      <c r="D29" s="91"/>
      <c r="E29" s="91"/>
    </row>
    <row r="30" spans="2:4" ht="12.75">
      <c r="B30" s="1"/>
      <c r="C30" s="1"/>
      <c r="D30" s="1"/>
    </row>
    <row r="31" spans="1:5" ht="12.75">
      <c r="A31" s="88" t="s">
        <v>20</v>
      </c>
      <c r="B31" s="88"/>
      <c r="C31" s="88"/>
      <c r="D31" s="88"/>
      <c r="E31" s="88"/>
    </row>
    <row r="32" spans="1:5" ht="13.5" thickBot="1">
      <c r="A32" s="77" t="s">
        <v>19</v>
      </c>
      <c r="B32" s="35" t="s">
        <v>2</v>
      </c>
      <c r="C32" s="33"/>
      <c r="D32" s="35" t="s">
        <v>3</v>
      </c>
      <c r="E32" s="33"/>
    </row>
    <row r="33" spans="1:5" ht="26.25" thickBot="1">
      <c r="A33" s="32" t="s">
        <v>5</v>
      </c>
      <c r="B33" s="28" t="s">
        <v>6</v>
      </c>
      <c r="C33" s="28" t="s">
        <v>7</v>
      </c>
      <c r="D33" s="28" t="s">
        <v>8</v>
      </c>
      <c r="E33" s="23" t="s">
        <v>9</v>
      </c>
    </row>
    <row r="34" spans="1:5" ht="13.5" thickBot="1">
      <c r="A34" s="15" t="s">
        <v>14</v>
      </c>
      <c r="B34" s="51">
        <f>C34*1.2</f>
        <v>0</v>
      </c>
      <c r="C34" s="9">
        <f>SUM(C35:C42)</f>
        <v>0</v>
      </c>
      <c r="D34" s="31">
        <f>C34</f>
        <v>0</v>
      </c>
      <c r="E34" s="21">
        <f>D34*0.85</f>
        <v>0</v>
      </c>
    </row>
    <row r="35" spans="1:5" ht="12.75">
      <c r="A35" s="24"/>
      <c r="B35" s="11">
        <f>C35*1.2</f>
        <v>0</v>
      </c>
      <c r="C35" s="12"/>
      <c r="D35" s="13">
        <f>C35</f>
        <v>0</v>
      </c>
      <c r="E35" s="14">
        <f>D35*0.85</f>
        <v>0</v>
      </c>
    </row>
    <row r="36" spans="1:5" ht="12.75">
      <c r="A36" s="24"/>
      <c r="B36" s="11">
        <f aca="true" t="shared" si="3" ref="B36:B42">C36*1.2</f>
        <v>0</v>
      </c>
      <c r="C36" s="12"/>
      <c r="D36" s="13">
        <f>C36</f>
        <v>0</v>
      </c>
      <c r="E36" s="14">
        <f aca="true" t="shared" si="4" ref="E36:E42">D36*0.85</f>
        <v>0</v>
      </c>
    </row>
    <row r="37" spans="1:5" ht="12.75">
      <c r="A37" s="79"/>
      <c r="B37" s="11">
        <f t="shared" si="3"/>
        <v>0</v>
      </c>
      <c r="C37" s="12"/>
      <c r="D37" s="13">
        <f aca="true" t="shared" si="5" ref="D37:D42">C37</f>
        <v>0</v>
      </c>
      <c r="E37" s="14">
        <f t="shared" si="4"/>
        <v>0</v>
      </c>
    </row>
    <row r="38" spans="1:5" ht="12.75">
      <c r="A38" s="78"/>
      <c r="B38" s="11">
        <f t="shared" si="3"/>
        <v>0</v>
      </c>
      <c r="C38" s="12"/>
      <c r="D38" s="13">
        <f t="shared" si="5"/>
        <v>0</v>
      </c>
      <c r="E38" s="14">
        <f t="shared" si="4"/>
        <v>0</v>
      </c>
    </row>
    <row r="39" spans="1:5" ht="12.75">
      <c r="A39" s="79"/>
      <c r="B39" s="11">
        <f t="shared" si="3"/>
        <v>0</v>
      </c>
      <c r="C39" s="12"/>
      <c r="D39" s="13">
        <f t="shared" si="5"/>
        <v>0</v>
      </c>
      <c r="E39" s="14">
        <f t="shared" si="4"/>
        <v>0</v>
      </c>
    </row>
    <row r="40" spans="1:5" ht="12.75">
      <c r="A40" s="78"/>
      <c r="B40" s="11">
        <f t="shared" si="3"/>
        <v>0</v>
      </c>
      <c r="C40" s="12"/>
      <c r="D40" s="13">
        <f t="shared" si="5"/>
        <v>0</v>
      </c>
      <c r="E40" s="14">
        <f t="shared" si="4"/>
        <v>0</v>
      </c>
    </row>
    <row r="41" spans="1:5" ht="12.75">
      <c r="A41" s="79"/>
      <c r="B41" s="11">
        <f t="shared" si="3"/>
        <v>0</v>
      </c>
      <c r="C41" s="12"/>
      <c r="D41" s="13">
        <f t="shared" si="5"/>
        <v>0</v>
      </c>
      <c r="E41" s="14">
        <f t="shared" si="4"/>
        <v>0</v>
      </c>
    </row>
    <row r="42" spans="1:5" ht="13.5" thickBot="1">
      <c r="A42" s="24"/>
      <c r="B42" s="11">
        <f t="shared" si="3"/>
        <v>0</v>
      </c>
      <c r="C42" s="12"/>
      <c r="D42" s="13">
        <f t="shared" si="5"/>
        <v>0</v>
      </c>
      <c r="E42" s="14">
        <f t="shared" si="4"/>
        <v>0</v>
      </c>
    </row>
    <row r="43" spans="1:5" ht="13.5" thickBot="1">
      <c r="A43" s="29" t="s">
        <v>73</v>
      </c>
      <c r="B43" s="52">
        <f>C43*1.2</f>
        <v>0</v>
      </c>
      <c r="C43" s="9">
        <f>SUM(C44:C47)</f>
        <v>0</v>
      </c>
      <c r="D43" s="30">
        <f aca="true" t="shared" si="6" ref="D43:D56">C43</f>
        <v>0</v>
      </c>
      <c r="E43" s="21">
        <f aca="true" t="shared" si="7" ref="E43:E56">D43*0.85</f>
        <v>0</v>
      </c>
    </row>
    <row r="44" spans="1:5" ht="12.75">
      <c r="A44" s="25"/>
      <c r="B44" s="2">
        <f>C44*1.2</f>
        <v>0</v>
      </c>
      <c r="C44" s="12"/>
      <c r="D44" s="4">
        <f t="shared" si="6"/>
        <v>0</v>
      </c>
      <c r="E44" s="14">
        <f t="shared" si="7"/>
        <v>0</v>
      </c>
    </row>
    <row r="45" spans="1:5" ht="12.75">
      <c r="A45" s="25"/>
      <c r="B45" s="2">
        <f>C45*1.2</f>
        <v>0</v>
      </c>
      <c r="C45" s="3"/>
      <c r="D45" s="4">
        <f t="shared" si="6"/>
        <v>0</v>
      </c>
      <c r="E45" s="14">
        <f t="shared" si="7"/>
        <v>0</v>
      </c>
    </row>
    <row r="46" spans="1:5" ht="12.75">
      <c r="A46" s="25"/>
      <c r="B46" s="2">
        <f>C46*1.2</f>
        <v>0</v>
      </c>
      <c r="C46" s="3"/>
      <c r="D46" s="4">
        <f t="shared" si="6"/>
        <v>0</v>
      </c>
      <c r="E46" s="14">
        <f t="shared" si="7"/>
        <v>0</v>
      </c>
    </row>
    <row r="47" spans="1:5" ht="13.5" thickBot="1">
      <c r="A47" s="25"/>
      <c r="B47" s="2">
        <f>C47*1.2</f>
        <v>0</v>
      </c>
      <c r="C47" s="3"/>
      <c r="D47" s="4">
        <f t="shared" si="6"/>
        <v>0</v>
      </c>
      <c r="E47" s="14">
        <f t="shared" si="7"/>
        <v>0</v>
      </c>
    </row>
    <row r="48" spans="1:5" ht="13.5" thickBot="1">
      <c r="A48" s="16" t="s">
        <v>12</v>
      </c>
      <c r="B48" s="52">
        <f>C48</f>
        <v>0</v>
      </c>
      <c r="C48" s="9">
        <f>SUM(C49:C52)</f>
        <v>0</v>
      </c>
      <c r="D48" s="30">
        <f t="shared" si="6"/>
        <v>0</v>
      </c>
      <c r="E48" s="21">
        <f t="shared" si="7"/>
        <v>0</v>
      </c>
    </row>
    <row r="49" spans="1:5" ht="12.75">
      <c r="A49" s="25"/>
      <c r="B49" s="2">
        <f>C49</f>
        <v>0</v>
      </c>
      <c r="C49" s="12"/>
      <c r="D49" s="4">
        <f t="shared" si="6"/>
        <v>0</v>
      </c>
      <c r="E49" s="14">
        <f t="shared" si="7"/>
        <v>0</v>
      </c>
    </row>
    <row r="50" spans="1:5" ht="12.75">
      <c r="A50" s="25"/>
      <c r="B50" s="2">
        <f>C50</f>
        <v>0</v>
      </c>
      <c r="C50" s="3"/>
      <c r="D50" s="4">
        <f t="shared" si="6"/>
        <v>0</v>
      </c>
      <c r="E50" s="14">
        <f t="shared" si="7"/>
        <v>0</v>
      </c>
    </row>
    <row r="51" spans="1:5" ht="12.75">
      <c r="A51" s="25"/>
      <c r="B51" s="2">
        <f>C51</f>
        <v>0</v>
      </c>
      <c r="C51" s="3"/>
      <c r="D51" s="4">
        <f t="shared" si="6"/>
        <v>0</v>
      </c>
      <c r="E51" s="14">
        <f t="shared" si="7"/>
        <v>0</v>
      </c>
    </row>
    <row r="52" spans="1:5" ht="13.5" thickBot="1">
      <c r="A52" s="25"/>
      <c r="B52" s="2">
        <f>C52</f>
        <v>0</v>
      </c>
      <c r="C52" s="17"/>
      <c r="D52" s="4">
        <f t="shared" si="6"/>
        <v>0</v>
      </c>
      <c r="E52" s="14">
        <f t="shared" si="7"/>
        <v>0</v>
      </c>
    </row>
    <row r="53" spans="1:5" ht="13.5" thickBot="1">
      <c r="A53" s="16" t="s">
        <v>13</v>
      </c>
      <c r="B53" s="52">
        <f>C53*1.2</f>
        <v>0</v>
      </c>
      <c r="C53" s="9">
        <f>SUM(C54:C56)</f>
        <v>0</v>
      </c>
      <c r="D53" s="30">
        <f t="shared" si="6"/>
        <v>0</v>
      </c>
      <c r="E53" s="21">
        <f t="shared" si="7"/>
        <v>0</v>
      </c>
    </row>
    <row r="54" spans="1:5" ht="12.75">
      <c r="A54" s="25"/>
      <c r="B54" s="2">
        <f>C54*1.2</f>
        <v>0</v>
      </c>
      <c r="C54" s="12"/>
      <c r="D54" s="4">
        <f t="shared" si="6"/>
        <v>0</v>
      </c>
      <c r="E54" s="14">
        <f t="shared" si="7"/>
        <v>0</v>
      </c>
    </row>
    <row r="55" spans="1:5" ht="12.75">
      <c r="A55" s="25"/>
      <c r="B55" s="2">
        <f>C55*1.2</f>
        <v>0</v>
      </c>
      <c r="C55" s="3"/>
      <c r="D55" s="4">
        <f t="shared" si="6"/>
        <v>0</v>
      </c>
      <c r="E55" s="14">
        <f t="shared" si="7"/>
        <v>0</v>
      </c>
    </row>
    <row r="56" spans="1:5" ht="13.5" thickBot="1">
      <c r="A56" s="26"/>
      <c r="B56" s="2">
        <f>C56*1.2</f>
        <v>0</v>
      </c>
      <c r="C56" s="17"/>
      <c r="D56" s="4">
        <f t="shared" si="6"/>
        <v>0</v>
      </c>
      <c r="E56" s="14">
        <f t="shared" si="7"/>
        <v>0</v>
      </c>
    </row>
    <row r="57" spans="1:5" ht="13.5" thickBot="1">
      <c r="A57" s="7" t="s">
        <v>10</v>
      </c>
      <c r="B57" s="21">
        <f>B34+B43+B48+B53</f>
        <v>0</v>
      </c>
      <c r="C57" s="20">
        <f>C34+C43+C48+C53</f>
        <v>0</v>
      </c>
      <c r="D57" s="21">
        <f>D34+D43+D48+D53</f>
        <v>0</v>
      </c>
      <c r="E57" s="9">
        <f>E34+E43+E48+E53</f>
        <v>0</v>
      </c>
    </row>
    <row r="58" spans="1:5" ht="13.5" thickBot="1">
      <c r="A58" s="8" t="s">
        <v>11</v>
      </c>
      <c r="B58" s="9">
        <f>B57-C57</f>
        <v>0</v>
      </c>
      <c r="C58" s="89" t="s">
        <v>15</v>
      </c>
      <c r="D58" s="90"/>
      <c r="E58" s="27"/>
    </row>
    <row r="59" spans="1:5" ht="12.75">
      <c r="A59" s="1" t="s">
        <v>16</v>
      </c>
      <c r="B59" s="91"/>
      <c r="C59" s="91"/>
      <c r="D59" s="91"/>
      <c r="E59" s="91"/>
    </row>
    <row r="62" spans="1:5" ht="12.75">
      <c r="A62" s="53" t="s">
        <v>34</v>
      </c>
      <c r="B62" s="80"/>
      <c r="C62" s="80"/>
      <c r="D62" s="80"/>
      <c r="E62" s="80"/>
    </row>
    <row r="63" spans="1:5" ht="12.75">
      <c r="A63" s="53" t="s">
        <v>35</v>
      </c>
      <c r="B63" s="81"/>
      <c r="C63" s="82"/>
      <c r="D63" s="82"/>
      <c r="E63" s="83"/>
    </row>
    <row r="65" spans="1:5" ht="12.75">
      <c r="A65" s="88" t="s">
        <v>26</v>
      </c>
      <c r="B65" s="88"/>
      <c r="C65" s="88"/>
      <c r="D65" s="88"/>
      <c r="E65" s="88"/>
    </row>
    <row r="66" spans="1:5" ht="13.5" thickBot="1">
      <c r="A66" s="34" t="s">
        <v>27</v>
      </c>
      <c r="B66" s="35" t="s">
        <v>2</v>
      </c>
      <c r="C66" s="33"/>
      <c r="D66" s="35" t="s">
        <v>3</v>
      </c>
      <c r="E66" s="33"/>
    </row>
    <row r="67" spans="1:5" ht="26.25" thickBot="1">
      <c r="A67" s="32" t="s">
        <v>5</v>
      </c>
      <c r="B67" s="28" t="s">
        <v>6</v>
      </c>
      <c r="C67" s="28" t="s">
        <v>7</v>
      </c>
      <c r="D67" s="28" t="s">
        <v>8</v>
      </c>
      <c r="E67" s="23" t="s">
        <v>9</v>
      </c>
    </row>
    <row r="68" spans="1:5" ht="12.75">
      <c r="A68" s="15" t="s">
        <v>14</v>
      </c>
      <c r="B68" s="11">
        <f>B4+B34</f>
        <v>0</v>
      </c>
      <c r="C68" s="36">
        <f>C4+C34</f>
        <v>0</v>
      </c>
      <c r="D68" s="13">
        <f>C68</f>
        <v>0</v>
      </c>
      <c r="E68" s="11">
        <f>D68*0.85</f>
        <v>0</v>
      </c>
    </row>
    <row r="69" spans="1:5" ht="12.75">
      <c r="A69" s="29" t="s">
        <v>21</v>
      </c>
      <c r="B69" s="2">
        <f>B13+B43</f>
        <v>0</v>
      </c>
      <c r="C69" s="5">
        <f>C13+C43</f>
        <v>0</v>
      </c>
      <c r="D69" s="4">
        <f>C69</f>
        <v>0</v>
      </c>
      <c r="E69" s="2">
        <f>D69*0.85</f>
        <v>0</v>
      </c>
    </row>
    <row r="70" spans="1:5" ht="12.75">
      <c r="A70" s="16" t="s">
        <v>12</v>
      </c>
      <c r="B70" s="2">
        <f>B18+B48</f>
        <v>0</v>
      </c>
      <c r="C70" s="5">
        <f>C18+C48</f>
        <v>0</v>
      </c>
      <c r="D70" s="4">
        <f>C70</f>
        <v>0</v>
      </c>
      <c r="E70" s="2">
        <f>D70*0.85</f>
        <v>0</v>
      </c>
    </row>
    <row r="71" spans="1:5" ht="13.5" thickBot="1">
      <c r="A71" s="16" t="s">
        <v>13</v>
      </c>
      <c r="B71" s="22">
        <f>B23+B53</f>
        <v>0</v>
      </c>
      <c r="C71" s="18">
        <f>C23+C53</f>
        <v>0</v>
      </c>
      <c r="D71" s="19">
        <f>C71</f>
        <v>0</v>
      </c>
      <c r="E71" s="22">
        <f>D71*0.85</f>
        <v>0</v>
      </c>
    </row>
    <row r="72" spans="1:5" ht="13.5" thickBot="1">
      <c r="A72" s="7" t="s">
        <v>10</v>
      </c>
      <c r="B72" s="21">
        <f>B68+B69+B70+B71</f>
        <v>0</v>
      </c>
      <c r="C72" s="21">
        <f>C68+C69+C70+C71</f>
        <v>0</v>
      </c>
      <c r="D72" s="21">
        <f>D68+D69+D70+D71</f>
        <v>0</v>
      </c>
      <c r="E72" s="9">
        <f>E68+E69+E70+E71</f>
        <v>0</v>
      </c>
    </row>
    <row r="73" spans="1:5" ht="13.5" thickBot="1">
      <c r="A73" s="8" t="s">
        <v>11</v>
      </c>
      <c r="B73" s="9">
        <f>B72-C72</f>
        <v>0</v>
      </c>
      <c r="C73" s="89" t="s">
        <v>15</v>
      </c>
      <c r="D73" s="90"/>
      <c r="E73" s="27"/>
    </row>
    <row r="74" spans="2:5" ht="12.75">
      <c r="B74" s="91" t="s">
        <v>36</v>
      </c>
      <c r="C74" s="91"/>
      <c r="D74" s="91"/>
      <c r="E74" s="91"/>
    </row>
    <row r="75" spans="2:4" ht="12.75">
      <c r="B75" s="1"/>
      <c r="C75" s="1"/>
      <c r="D75" s="1"/>
    </row>
    <row r="76" spans="1:5" ht="12.75">
      <c r="A76" s="92" t="s">
        <v>25</v>
      </c>
      <c r="B76" s="92"/>
      <c r="C76" s="92"/>
      <c r="D76" s="48"/>
      <c r="E76" s="48"/>
    </row>
    <row r="77" spans="1:5" ht="12.75">
      <c r="A77" s="85"/>
      <c r="B77" s="86" t="s">
        <v>0</v>
      </c>
      <c r="C77" s="87" t="s">
        <v>1</v>
      </c>
      <c r="D77" s="84"/>
      <c r="E77" s="84"/>
    </row>
    <row r="78" spans="1:5" ht="12.75">
      <c r="A78" s="85"/>
      <c r="B78" s="86"/>
      <c r="C78" s="87"/>
      <c r="D78" s="84"/>
      <c r="E78" s="84"/>
    </row>
    <row r="79" spans="1:5" ht="12.75">
      <c r="A79" s="37"/>
      <c r="B79" s="38"/>
      <c r="C79" s="39"/>
      <c r="D79" s="44"/>
      <c r="E79" s="44"/>
    </row>
    <row r="80" spans="1:5" ht="12.75">
      <c r="A80" s="50" t="s">
        <v>22</v>
      </c>
      <c r="B80" s="49">
        <f>E73</f>
        <v>0</v>
      </c>
      <c r="C80" s="42" t="e">
        <f>B80/B84*100</f>
        <v>#DIV/0!</v>
      </c>
      <c r="D80" s="47"/>
      <c r="E80" s="47"/>
    </row>
    <row r="81" spans="1:5" ht="12.75">
      <c r="A81" s="41" t="s">
        <v>23</v>
      </c>
      <c r="B81" s="42"/>
      <c r="C81" s="42"/>
      <c r="D81" s="47"/>
      <c r="E81" s="47"/>
    </row>
    <row r="82" spans="1:5" ht="12.75">
      <c r="A82" s="50" t="s">
        <v>24</v>
      </c>
      <c r="B82" s="49">
        <f>B72-E73</f>
        <v>0</v>
      </c>
      <c r="C82" s="42" t="e">
        <f>B82/B84*100</f>
        <v>#DIV/0!</v>
      </c>
      <c r="D82" s="47"/>
      <c r="E82" s="47"/>
    </row>
    <row r="83" spans="1:5" ht="12.75">
      <c r="A83" s="41"/>
      <c r="B83" s="42"/>
      <c r="C83" s="42"/>
      <c r="D83" s="47"/>
      <c r="E83" s="47"/>
    </row>
    <row r="84" spans="1:5" ht="12.75">
      <c r="A84" s="40" t="s">
        <v>4</v>
      </c>
      <c r="B84" s="42">
        <f>B80+B82</f>
        <v>0</v>
      </c>
      <c r="C84" s="42" t="e">
        <f>C80+C82</f>
        <v>#DIV/0!</v>
      </c>
      <c r="D84" s="47"/>
      <c r="E84" s="47"/>
    </row>
    <row r="85" spans="2:4" ht="12.75">
      <c r="B85" s="1"/>
      <c r="C85" s="1"/>
      <c r="D85" s="1"/>
    </row>
    <row r="87" spans="1:3" ht="12.75">
      <c r="A87" s="96" t="s">
        <v>77</v>
      </c>
      <c r="B87" s="98"/>
      <c r="C87" s="98"/>
    </row>
    <row r="88" spans="1:3" ht="12.75">
      <c r="A88" s="96" t="s">
        <v>76</v>
      </c>
      <c r="B88" s="99"/>
      <c r="C88" s="99"/>
    </row>
    <row r="89" spans="1:3" ht="12.75">
      <c r="A89" s="97" t="s">
        <v>75</v>
      </c>
      <c r="B89" s="100"/>
      <c r="C89" s="100"/>
    </row>
    <row r="90" ht="12.75">
      <c r="A90" s="96"/>
    </row>
    <row r="92" spans="1:3" ht="12.75">
      <c r="A92" s="96" t="s">
        <v>78</v>
      </c>
      <c r="B92" s="98"/>
      <c r="C92" s="98"/>
    </row>
    <row r="96" spans="2:3" ht="12.75">
      <c r="B96" s="101" t="s">
        <v>79</v>
      </c>
      <c r="C96" s="101"/>
    </row>
  </sheetData>
  <mergeCells count="22">
    <mergeCell ref="B96:C96"/>
    <mergeCell ref="B87:C87"/>
    <mergeCell ref="B88:C88"/>
    <mergeCell ref="B89:C89"/>
    <mergeCell ref="B92:C92"/>
    <mergeCell ref="A76:C76"/>
    <mergeCell ref="C28:D28"/>
    <mergeCell ref="A1:E1"/>
    <mergeCell ref="B29:E29"/>
    <mergeCell ref="A31:E31"/>
    <mergeCell ref="C58:D58"/>
    <mergeCell ref="B59:E59"/>
    <mergeCell ref="B62:E62"/>
    <mergeCell ref="B63:E63"/>
    <mergeCell ref="E77:E78"/>
    <mergeCell ref="A77:A78"/>
    <mergeCell ref="B77:B78"/>
    <mergeCell ref="C77:C78"/>
    <mergeCell ref="D77:D78"/>
    <mergeCell ref="A65:E65"/>
    <mergeCell ref="C73:D73"/>
    <mergeCell ref="B74:E74"/>
  </mergeCells>
  <printOptions/>
  <pageMargins left="0.75" right="0.75" top="0.32" bottom="0.2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1"/>
  <sheetViews>
    <sheetView workbookViewId="0" topLeftCell="A1">
      <selection activeCell="A12" sqref="A12"/>
    </sheetView>
  </sheetViews>
  <sheetFormatPr defaultColWidth="9.140625" defaultRowHeight="12.75"/>
  <cols>
    <col min="1" max="1" width="124.421875" style="54" customWidth="1"/>
    <col min="2" max="16384" width="9.140625" style="1" customWidth="1"/>
  </cols>
  <sheetData>
    <row r="1" ht="15">
      <c r="A1" s="55"/>
    </row>
    <row r="2" ht="14.25">
      <c r="A2" s="57" t="s">
        <v>16</v>
      </c>
    </row>
    <row r="3" ht="14.25">
      <c r="A3" s="58" t="s">
        <v>28</v>
      </c>
    </row>
    <row r="4" ht="14.25">
      <c r="A4" s="58" t="s">
        <v>29</v>
      </c>
    </row>
    <row r="5" ht="28.5">
      <c r="A5" s="59" t="s">
        <v>57</v>
      </c>
    </row>
    <row r="6" ht="14.25">
      <c r="A6" s="58"/>
    </row>
    <row r="7" ht="15">
      <c r="A7" s="60" t="s">
        <v>30</v>
      </c>
    </row>
    <row r="8" ht="14.25">
      <c r="A8" s="58" t="s">
        <v>53</v>
      </c>
    </row>
    <row r="9" ht="15">
      <c r="A9" s="60" t="s">
        <v>31</v>
      </c>
    </row>
    <row r="10" ht="14.25">
      <c r="A10" s="58" t="s">
        <v>74</v>
      </c>
    </row>
    <row r="11" ht="15">
      <c r="A11" s="60" t="s">
        <v>32</v>
      </c>
    </row>
    <row r="12" ht="14.25">
      <c r="A12" s="58" t="s">
        <v>54</v>
      </c>
    </row>
    <row r="13" ht="15">
      <c r="A13" s="61" t="s">
        <v>33</v>
      </c>
    </row>
    <row r="14" ht="28.5">
      <c r="A14" s="59" t="s">
        <v>55</v>
      </c>
    </row>
    <row r="15" ht="14.25">
      <c r="A15" s="62"/>
    </row>
    <row r="16" ht="15">
      <c r="A16" s="63" t="s">
        <v>37</v>
      </c>
    </row>
    <row r="17" ht="14.25">
      <c r="A17" s="65" t="s">
        <v>52</v>
      </c>
    </row>
    <row r="18" ht="14.25">
      <c r="A18" s="65" t="s">
        <v>38</v>
      </c>
    </row>
    <row r="19" ht="14.25">
      <c r="A19" s="65" t="s">
        <v>51</v>
      </c>
    </row>
    <row r="20" ht="14.25">
      <c r="A20" s="65" t="s">
        <v>50</v>
      </c>
    </row>
    <row r="21" ht="14.25">
      <c r="A21" s="65" t="s">
        <v>49</v>
      </c>
    </row>
    <row r="22" ht="14.25">
      <c r="A22" s="65" t="s">
        <v>48</v>
      </c>
    </row>
    <row r="23" ht="14.25">
      <c r="A23" s="65" t="s">
        <v>47</v>
      </c>
    </row>
    <row r="24" ht="14.25">
      <c r="A24" s="65" t="s">
        <v>46</v>
      </c>
    </row>
    <row r="25" ht="14.25">
      <c r="A25" s="66" t="s">
        <v>56</v>
      </c>
    </row>
    <row r="26" s="6" customFormat="1" ht="14.25">
      <c r="A26" s="66" t="s">
        <v>39</v>
      </c>
    </row>
    <row r="27" ht="14.25">
      <c r="A27" s="66" t="s">
        <v>40</v>
      </c>
    </row>
    <row r="28" ht="14.25">
      <c r="A28" s="66" t="s">
        <v>41</v>
      </c>
    </row>
    <row r="29" ht="14.25">
      <c r="A29" s="66" t="s">
        <v>42</v>
      </c>
    </row>
    <row r="30" ht="14.25">
      <c r="A30" s="66" t="s">
        <v>43</v>
      </c>
    </row>
    <row r="31" ht="28.5">
      <c r="A31" s="66" t="s">
        <v>44</v>
      </c>
    </row>
    <row r="32" ht="14.25">
      <c r="A32" s="66" t="s">
        <v>45</v>
      </c>
    </row>
    <row r="33" ht="15">
      <c r="A33" s="55"/>
    </row>
    <row r="34" ht="15">
      <c r="A34" s="55"/>
    </row>
    <row r="35" ht="15">
      <c r="A35" s="55"/>
    </row>
    <row r="36" ht="15">
      <c r="A36" s="55"/>
    </row>
    <row r="37" ht="15">
      <c r="A37" s="55"/>
    </row>
    <row r="38" ht="15">
      <c r="A38" s="55"/>
    </row>
    <row r="39" ht="15">
      <c r="A39" s="55"/>
    </row>
    <row r="40" ht="15">
      <c r="A40" s="55"/>
    </row>
    <row r="41" ht="15">
      <c r="A41" s="55"/>
    </row>
  </sheetData>
  <printOptions/>
  <pageMargins left="0.75" right="0.75" top="0.32" bottom="0.2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6"/>
  <sheetViews>
    <sheetView workbookViewId="0" topLeftCell="A1">
      <selection activeCell="A1" sqref="A1:E1"/>
    </sheetView>
  </sheetViews>
  <sheetFormatPr defaultColWidth="9.140625" defaultRowHeight="12.75"/>
  <cols>
    <col min="1" max="1" width="38.140625" style="1" customWidth="1"/>
    <col min="2" max="2" width="11.57421875" style="10" customWidth="1"/>
    <col min="3" max="3" width="12.57421875" style="10" customWidth="1"/>
    <col min="4" max="4" width="18.7109375" style="10" customWidth="1"/>
    <col min="5" max="5" width="15.8515625" style="1" customWidth="1"/>
    <col min="6" max="6" width="4.57421875" style="1" customWidth="1"/>
    <col min="7" max="16384" width="9.140625" style="1" customWidth="1"/>
  </cols>
  <sheetData>
    <row r="1" spans="1:5" ht="12.75">
      <c r="A1" s="88" t="s">
        <v>18</v>
      </c>
      <c r="B1" s="88"/>
      <c r="C1" s="88"/>
      <c r="D1" s="88"/>
      <c r="E1" s="88"/>
    </row>
    <row r="2" spans="1:5" ht="13.5" thickBot="1">
      <c r="A2" s="34" t="s">
        <v>19</v>
      </c>
      <c r="B2" s="35" t="s">
        <v>2</v>
      </c>
      <c r="C2" s="67">
        <v>40544</v>
      </c>
      <c r="D2" s="35" t="s">
        <v>3</v>
      </c>
      <c r="E2" s="67">
        <v>40724</v>
      </c>
    </row>
    <row r="3" spans="1:5" ht="26.25" thickBot="1">
      <c r="A3" s="32" t="s">
        <v>5</v>
      </c>
      <c r="B3" s="28" t="s">
        <v>6</v>
      </c>
      <c r="C3" s="28" t="s">
        <v>7</v>
      </c>
      <c r="D3" s="28" t="s">
        <v>8</v>
      </c>
      <c r="E3" s="23" t="s">
        <v>9</v>
      </c>
    </row>
    <row r="4" spans="1:5" ht="13.5" thickBot="1">
      <c r="A4" s="15" t="s">
        <v>14</v>
      </c>
      <c r="B4" s="51">
        <f aca="true" t="shared" si="0" ref="B4:B17">C4*1.2</f>
        <v>11160</v>
      </c>
      <c r="C4" s="9">
        <f>SUM(C5:C12)</f>
        <v>9300</v>
      </c>
      <c r="D4" s="31">
        <f aca="true" t="shared" si="1" ref="D4:D26">C4</f>
        <v>9300</v>
      </c>
      <c r="E4" s="21">
        <f aca="true" t="shared" si="2" ref="E4:E26">D4*0.85</f>
        <v>7905</v>
      </c>
    </row>
    <row r="5" spans="1:5" ht="12.75">
      <c r="A5" s="69" t="s">
        <v>58</v>
      </c>
      <c r="B5" s="11">
        <f t="shared" si="0"/>
        <v>1800</v>
      </c>
      <c r="C5" s="68">
        <v>1500</v>
      </c>
      <c r="D5" s="13">
        <f t="shared" si="1"/>
        <v>1500</v>
      </c>
      <c r="E5" s="14">
        <f t="shared" si="2"/>
        <v>1275</v>
      </c>
    </row>
    <row r="6" spans="1:5" ht="12.75">
      <c r="A6" s="70" t="s">
        <v>59</v>
      </c>
      <c r="B6" s="11">
        <f t="shared" si="0"/>
        <v>6000</v>
      </c>
      <c r="C6" s="68">
        <v>5000</v>
      </c>
      <c r="D6" s="13">
        <f t="shared" si="1"/>
        <v>5000</v>
      </c>
      <c r="E6" s="14">
        <f t="shared" si="2"/>
        <v>4250</v>
      </c>
    </row>
    <row r="7" spans="1:5" ht="12.75">
      <c r="A7" s="70" t="s">
        <v>60</v>
      </c>
      <c r="B7" s="11">
        <f t="shared" si="0"/>
        <v>2400</v>
      </c>
      <c r="C7" s="68">
        <v>2000</v>
      </c>
      <c r="D7" s="13">
        <f t="shared" si="1"/>
        <v>2000</v>
      </c>
      <c r="E7" s="14">
        <f t="shared" si="2"/>
        <v>1700</v>
      </c>
    </row>
    <row r="8" spans="1:5" ht="12.75">
      <c r="A8" s="70" t="s">
        <v>61</v>
      </c>
      <c r="B8" s="11">
        <f t="shared" si="0"/>
        <v>960</v>
      </c>
      <c r="C8" s="68">
        <v>800</v>
      </c>
      <c r="D8" s="13">
        <f t="shared" si="1"/>
        <v>800</v>
      </c>
      <c r="E8" s="14">
        <f t="shared" si="2"/>
        <v>680</v>
      </c>
    </row>
    <row r="9" spans="1:5" ht="12.75">
      <c r="A9" s="70"/>
      <c r="B9" s="11">
        <f t="shared" si="0"/>
        <v>0</v>
      </c>
      <c r="C9" s="68"/>
      <c r="D9" s="13">
        <f t="shared" si="1"/>
        <v>0</v>
      </c>
      <c r="E9" s="14">
        <f t="shared" si="2"/>
        <v>0</v>
      </c>
    </row>
    <row r="10" spans="1:5" ht="12.75">
      <c r="A10" s="71"/>
      <c r="B10" s="11">
        <f t="shared" si="0"/>
        <v>0</v>
      </c>
      <c r="C10" s="68"/>
      <c r="D10" s="13">
        <f t="shared" si="1"/>
        <v>0</v>
      </c>
      <c r="E10" s="14">
        <f t="shared" si="2"/>
        <v>0</v>
      </c>
    </row>
    <row r="11" spans="1:5" ht="12.75">
      <c r="A11" s="72"/>
      <c r="B11" s="11">
        <f t="shared" si="0"/>
        <v>0</v>
      </c>
      <c r="C11" s="68"/>
      <c r="D11" s="13">
        <f t="shared" si="1"/>
        <v>0</v>
      </c>
      <c r="E11" s="14">
        <f t="shared" si="2"/>
        <v>0</v>
      </c>
    </row>
    <row r="12" spans="1:5" ht="13.5" thickBot="1">
      <c r="A12" s="69"/>
      <c r="B12" s="11">
        <f t="shared" si="0"/>
        <v>0</v>
      </c>
      <c r="C12" s="68"/>
      <c r="D12" s="13">
        <f t="shared" si="1"/>
        <v>0</v>
      </c>
      <c r="E12" s="14">
        <f t="shared" si="2"/>
        <v>0</v>
      </c>
    </row>
    <row r="13" spans="1:7" ht="23.25" thickBot="1">
      <c r="A13" s="29" t="s">
        <v>17</v>
      </c>
      <c r="B13" s="52">
        <f t="shared" si="0"/>
        <v>360</v>
      </c>
      <c r="C13" s="9">
        <f>SUM(C14:C17)</f>
        <v>300</v>
      </c>
      <c r="D13" s="30">
        <f t="shared" si="1"/>
        <v>300</v>
      </c>
      <c r="E13" s="21">
        <f t="shared" si="2"/>
        <v>255</v>
      </c>
      <c r="G13" s="43"/>
    </row>
    <row r="14" spans="1:7" ht="12.75">
      <c r="A14" s="73" t="s">
        <v>62</v>
      </c>
      <c r="B14" s="2">
        <f t="shared" si="0"/>
        <v>360</v>
      </c>
      <c r="C14" s="68">
        <v>300</v>
      </c>
      <c r="D14" s="4">
        <f t="shared" si="1"/>
        <v>300</v>
      </c>
      <c r="E14" s="14">
        <f t="shared" si="2"/>
        <v>255</v>
      </c>
      <c r="G14" s="45"/>
    </row>
    <row r="15" spans="1:7" ht="12.75">
      <c r="A15" s="73"/>
      <c r="B15" s="2">
        <f t="shared" si="0"/>
        <v>0</v>
      </c>
      <c r="C15" s="56"/>
      <c r="D15" s="4">
        <f t="shared" si="1"/>
        <v>0</v>
      </c>
      <c r="E15" s="14">
        <f t="shared" si="2"/>
        <v>0</v>
      </c>
      <c r="G15" s="46"/>
    </row>
    <row r="16" spans="1:7" ht="12.75">
      <c r="A16" s="73"/>
      <c r="B16" s="2">
        <f t="shared" si="0"/>
        <v>0</v>
      </c>
      <c r="C16" s="56"/>
      <c r="D16" s="4">
        <f t="shared" si="1"/>
        <v>0</v>
      </c>
      <c r="E16" s="14">
        <f t="shared" si="2"/>
        <v>0</v>
      </c>
      <c r="G16" s="47"/>
    </row>
    <row r="17" spans="1:7" ht="13.5" thickBot="1">
      <c r="A17" s="73"/>
      <c r="B17" s="2">
        <f t="shared" si="0"/>
        <v>0</v>
      </c>
      <c r="C17" s="56"/>
      <c r="D17" s="4">
        <f t="shared" si="1"/>
        <v>0</v>
      </c>
      <c r="E17" s="14">
        <f t="shared" si="2"/>
        <v>0</v>
      </c>
      <c r="G17" s="47"/>
    </row>
    <row r="18" spans="1:7" ht="13.5" thickBot="1">
      <c r="A18" s="16" t="s">
        <v>12</v>
      </c>
      <c r="B18" s="52">
        <f>C18</f>
        <v>5400</v>
      </c>
      <c r="C18" s="9">
        <f>SUM(C19:C22)</f>
        <v>5400</v>
      </c>
      <c r="D18" s="30">
        <f t="shared" si="1"/>
        <v>5400</v>
      </c>
      <c r="E18" s="21">
        <f t="shared" si="2"/>
        <v>4590</v>
      </c>
      <c r="G18" s="47"/>
    </row>
    <row r="19" spans="1:7" ht="12.75">
      <c r="A19" s="73" t="s">
        <v>63</v>
      </c>
      <c r="B19" s="2">
        <f>C19</f>
        <v>5000</v>
      </c>
      <c r="C19" s="68">
        <v>5000</v>
      </c>
      <c r="D19" s="4">
        <f t="shared" si="1"/>
        <v>5000</v>
      </c>
      <c r="E19" s="14">
        <f t="shared" si="2"/>
        <v>4250</v>
      </c>
      <c r="G19" s="47"/>
    </row>
    <row r="20" spans="1:7" ht="12.75">
      <c r="A20" s="73" t="s">
        <v>64</v>
      </c>
      <c r="B20" s="2">
        <f>C20</f>
        <v>400</v>
      </c>
      <c r="C20" s="56">
        <v>400</v>
      </c>
      <c r="D20" s="4">
        <f t="shared" si="1"/>
        <v>400</v>
      </c>
      <c r="E20" s="14">
        <f t="shared" si="2"/>
        <v>340</v>
      </c>
      <c r="G20" s="47"/>
    </row>
    <row r="21" spans="1:5" ht="12.75">
      <c r="A21" s="73"/>
      <c r="B21" s="2">
        <f>C21</f>
        <v>0</v>
      </c>
      <c r="C21" s="56"/>
      <c r="D21" s="4">
        <f t="shared" si="1"/>
        <v>0</v>
      </c>
      <c r="E21" s="14">
        <f t="shared" si="2"/>
        <v>0</v>
      </c>
    </row>
    <row r="22" spans="1:7" ht="13.5" thickBot="1">
      <c r="A22" s="73"/>
      <c r="B22" s="2">
        <f>C22</f>
        <v>0</v>
      </c>
      <c r="C22" s="74"/>
      <c r="D22" s="4">
        <f t="shared" si="1"/>
        <v>0</v>
      </c>
      <c r="E22" s="14">
        <f t="shared" si="2"/>
        <v>0</v>
      </c>
      <c r="G22" s="6"/>
    </row>
    <row r="23" spans="1:5" ht="13.5" thickBot="1">
      <c r="A23" s="16" t="s">
        <v>13</v>
      </c>
      <c r="B23" s="52">
        <f>C23*1.2</f>
        <v>1800</v>
      </c>
      <c r="C23" s="9">
        <f>SUM(C24:C26)</f>
        <v>1500</v>
      </c>
      <c r="D23" s="30">
        <f t="shared" si="1"/>
        <v>1500</v>
      </c>
      <c r="E23" s="21">
        <f t="shared" si="2"/>
        <v>1275</v>
      </c>
    </row>
    <row r="24" spans="1:5" ht="12.75">
      <c r="A24" s="73" t="s">
        <v>65</v>
      </c>
      <c r="B24" s="2">
        <f>C24*1.2</f>
        <v>1800</v>
      </c>
      <c r="C24" s="68">
        <v>1500</v>
      </c>
      <c r="D24" s="4">
        <f t="shared" si="1"/>
        <v>1500</v>
      </c>
      <c r="E24" s="14">
        <f t="shared" si="2"/>
        <v>1275</v>
      </c>
    </row>
    <row r="25" spans="1:5" ht="12.75">
      <c r="A25" s="73"/>
      <c r="B25" s="2">
        <f>C25*1.2</f>
        <v>0</v>
      </c>
      <c r="C25" s="56"/>
      <c r="D25" s="4">
        <f t="shared" si="1"/>
        <v>0</v>
      </c>
      <c r="E25" s="14">
        <f t="shared" si="2"/>
        <v>0</v>
      </c>
    </row>
    <row r="26" spans="1:5" ht="13.5" thickBot="1">
      <c r="A26" s="76"/>
      <c r="B26" s="2">
        <f>C26*1.2</f>
        <v>0</v>
      </c>
      <c r="C26" s="74"/>
      <c r="D26" s="4">
        <f t="shared" si="1"/>
        <v>0</v>
      </c>
      <c r="E26" s="14">
        <f t="shared" si="2"/>
        <v>0</v>
      </c>
    </row>
    <row r="27" spans="1:7" s="6" customFormat="1" ht="13.5" thickBot="1">
      <c r="A27" s="7" t="s">
        <v>10</v>
      </c>
      <c r="B27" s="21">
        <f>B4+B13+B18+B23</f>
        <v>18720</v>
      </c>
      <c r="C27" s="20">
        <f>C4+C13+C18+C23</f>
        <v>16500</v>
      </c>
      <c r="D27" s="21">
        <f>D4+D13+D18+D23</f>
        <v>16500</v>
      </c>
      <c r="E27" s="9">
        <f>E4+E13+E18+E23</f>
        <v>14025</v>
      </c>
      <c r="G27" s="1"/>
    </row>
    <row r="28" spans="1:5" ht="13.5" thickBot="1">
      <c r="A28" s="8" t="s">
        <v>11</v>
      </c>
      <c r="B28" s="9">
        <f>B27-C27</f>
        <v>2220</v>
      </c>
      <c r="C28" s="89" t="s">
        <v>15</v>
      </c>
      <c r="D28" s="90"/>
      <c r="E28" s="75">
        <v>14025</v>
      </c>
    </row>
    <row r="29" spans="1:5" ht="12.75">
      <c r="A29" s="1" t="s">
        <v>16</v>
      </c>
      <c r="B29" s="91"/>
      <c r="C29" s="91"/>
      <c r="D29" s="91"/>
      <c r="E29" s="91"/>
    </row>
    <row r="30" spans="2:4" ht="12.75">
      <c r="B30" s="1"/>
      <c r="C30" s="1"/>
      <c r="D30" s="1"/>
    </row>
    <row r="31" spans="1:5" ht="12.75">
      <c r="A31" s="88" t="s">
        <v>20</v>
      </c>
      <c r="B31" s="88"/>
      <c r="C31" s="88"/>
      <c r="D31" s="88"/>
      <c r="E31" s="88"/>
    </row>
    <row r="32" spans="1:5" ht="13.5" thickBot="1">
      <c r="A32" s="34" t="s">
        <v>19</v>
      </c>
      <c r="B32" s="35" t="s">
        <v>2</v>
      </c>
      <c r="C32" s="67">
        <v>40360</v>
      </c>
      <c r="D32" s="35" t="s">
        <v>3</v>
      </c>
      <c r="E32" s="67">
        <v>40451</v>
      </c>
    </row>
    <row r="33" spans="1:5" ht="26.25" thickBot="1">
      <c r="A33" s="32" t="s">
        <v>5</v>
      </c>
      <c r="B33" s="28" t="s">
        <v>6</v>
      </c>
      <c r="C33" s="28" t="s">
        <v>7</v>
      </c>
      <c r="D33" s="28" t="s">
        <v>8</v>
      </c>
      <c r="E33" s="23" t="s">
        <v>9</v>
      </c>
    </row>
    <row r="34" spans="1:5" ht="13.5" thickBot="1">
      <c r="A34" s="15" t="s">
        <v>14</v>
      </c>
      <c r="B34" s="51">
        <f>C34*1.2</f>
        <v>4320</v>
      </c>
      <c r="C34" s="9">
        <f>SUM(C35:C42)</f>
        <v>3600</v>
      </c>
      <c r="D34" s="31">
        <f>C34</f>
        <v>3600</v>
      </c>
      <c r="E34" s="21">
        <f>D34*0.85</f>
        <v>3060</v>
      </c>
    </row>
    <row r="35" spans="1:5" ht="12.75">
      <c r="A35" s="69" t="s">
        <v>66</v>
      </c>
      <c r="B35" s="11">
        <f>C35*1.2</f>
        <v>360</v>
      </c>
      <c r="C35" s="68">
        <v>300</v>
      </c>
      <c r="D35" s="13">
        <f>C35</f>
        <v>300</v>
      </c>
      <c r="E35" s="14">
        <f>D35*0.85</f>
        <v>255</v>
      </c>
    </row>
    <row r="36" spans="1:5" ht="12.75">
      <c r="A36" s="69" t="s">
        <v>67</v>
      </c>
      <c r="B36" s="11">
        <f aca="true" t="shared" si="3" ref="B36:B42">C36*1.2</f>
        <v>1800</v>
      </c>
      <c r="C36" s="68">
        <v>1500</v>
      </c>
      <c r="D36" s="13">
        <f>C36</f>
        <v>1500</v>
      </c>
      <c r="E36" s="14">
        <f aca="true" t="shared" si="4" ref="E36:E56">D36*0.85</f>
        <v>1275</v>
      </c>
    </row>
    <row r="37" spans="1:5" ht="12.75">
      <c r="A37" s="72" t="s">
        <v>68</v>
      </c>
      <c r="B37" s="11">
        <f t="shared" si="3"/>
        <v>1200</v>
      </c>
      <c r="C37" s="68">
        <v>1000</v>
      </c>
      <c r="D37" s="13">
        <f aca="true" t="shared" si="5" ref="D37:D56">C37</f>
        <v>1000</v>
      </c>
      <c r="E37" s="14">
        <f t="shared" si="4"/>
        <v>850</v>
      </c>
    </row>
    <row r="38" spans="1:5" ht="12.75">
      <c r="A38" s="71" t="s">
        <v>69</v>
      </c>
      <c r="B38" s="11">
        <f t="shared" si="3"/>
        <v>960</v>
      </c>
      <c r="C38" s="68">
        <v>800</v>
      </c>
      <c r="D38" s="13">
        <f t="shared" si="5"/>
        <v>800</v>
      </c>
      <c r="E38" s="14">
        <f t="shared" si="4"/>
        <v>680</v>
      </c>
    </row>
    <row r="39" spans="1:5" ht="12.75">
      <c r="A39" s="72"/>
      <c r="B39" s="11">
        <f t="shared" si="3"/>
        <v>0</v>
      </c>
      <c r="C39" s="68"/>
      <c r="D39" s="13">
        <f t="shared" si="5"/>
        <v>0</v>
      </c>
      <c r="E39" s="14">
        <f t="shared" si="4"/>
        <v>0</v>
      </c>
    </row>
    <row r="40" spans="1:5" ht="12.75">
      <c r="A40" s="71"/>
      <c r="B40" s="11">
        <f t="shared" si="3"/>
        <v>0</v>
      </c>
      <c r="C40" s="68"/>
      <c r="D40" s="13">
        <f t="shared" si="5"/>
        <v>0</v>
      </c>
      <c r="E40" s="14">
        <f t="shared" si="4"/>
        <v>0</v>
      </c>
    </row>
    <row r="41" spans="1:5" ht="12.75">
      <c r="A41" s="72"/>
      <c r="B41" s="11">
        <f t="shared" si="3"/>
        <v>0</v>
      </c>
      <c r="C41" s="68"/>
      <c r="D41" s="13">
        <f t="shared" si="5"/>
        <v>0</v>
      </c>
      <c r="E41" s="14">
        <f t="shared" si="4"/>
        <v>0</v>
      </c>
    </row>
    <row r="42" spans="1:5" ht="13.5" thickBot="1">
      <c r="A42" s="69"/>
      <c r="B42" s="11">
        <f t="shared" si="3"/>
        <v>0</v>
      </c>
      <c r="C42" s="68"/>
      <c r="D42" s="13">
        <f t="shared" si="5"/>
        <v>0</v>
      </c>
      <c r="E42" s="14">
        <f t="shared" si="4"/>
        <v>0</v>
      </c>
    </row>
    <row r="43" spans="1:5" ht="23.25" thickBot="1">
      <c r="A43" s="29" t="s">
        <v>17</v>
      </c>
      <c r="B43" s="52">
        <f>C43*1.2</f>
        <v>240</v>
      </c>
      <c r="C43" s="9">
        <f>SUM(C44:C47)</f>
        <v>200</v>
      </c>
      <c r="D43" s="30">
        <f t="shared" si="5"/>
        <v>200</v>
      </c>
      <c r="E43" s="21">
        <f t="shared" si="4"/>
        <v>170</v>
      </c>
    </row>
    <row r="44" spans="1:5" ht="12.75">
      <c r="A44" s="73" t="s">
        <v>70</v>
      </c>
      <c r="B44" s="2">
        <f>C44*1.2</f>
        <v>240</v>
      </c>
      <c r="C44" s="68">
        <v>200</v>
      </c>
      <c r="D44" s="4">
        <f t="shared" si="5"/>
        <v>200</v>
      </c>
      <c r="E44" s="14">
        <f t="shared" si="4"/>
        <v>170</v>
      </c>
    </row>
    <row r="45" spans="1:5" ht="12.75">
      <c r="A45" s="73"/>
      <c r="B45" s="2">
        <f>C45*1.2</f>
        <v>0</v>
      </c>
      <c r="C45" s="56"/>
      <c r="D45" s="4">
        <f t="shared" si="5"/>
        <v>0</v>
      </c>
      <c r="E45" s="14">
        <f t="shared" si="4"/>
        <v>0</v>
      </c>
    </row>
    <row r="46" spans="1:5" ht="12.75">
      <c r="A46" s="73"/>
      <c r="B46" s="2">
        <f>C46*1.2</f>
        <v>0</v>
      </c>
      <c r="C46" s="56"/>
      <c r="D46" s="4">
        <f t="shared" si="5"/>
        <v>0</v>
      </c>
      <c r="E46" s="14">
        <f t="shared" si="4"/>
        <v>0</v>
      </c>
    </row>
    <row r="47" spans="1:5" ht="13.5" thickBot="1">
      <c r="A47" s="73"/>
      <c r="B47" s="2">
        <f>C47*1.2</f>
        <v>0</v>
      </c>
      <c r="C47" s="56"/>
      <c r="D47" s="4">
        <f t="shared" si="5"/>
        <v>0</v>
      </c>
      <c r="E47" s="14">
        <f t="shared" si="4"/>
        <v>0</v>
      </c>
    </row>
    <row r="48" spans="1:5" ht="13.5" thickBot="1">
      <c r="A48" s="16" t="s">
        <v>12</v>
      </c>
      <c r="B48" s="52">
        <f>C48</f>
        <v>2200</v>
      </c>
      <c r="C48" s="9">
        <f>SUM(C49:C52)</f>
        <v>2200</v>
      </c>
      <c r="D48" s="30">
        <f t="shared" si="5"/>
        <v>2200</v>
      </c>
      <c r="E48" s="21">
        <f t="shared" si="4"/>
        <v>1870</v>
      </c>
    </row>
    <row r="49" spans="1:5" ht="12.75">
      <c r="A49" s="73" t="s">
        <v>63</v>
      </c>
      <c r="B49" s="2">
        <f>C49</f>
        <v>2000</v>
      </c>
      <c r="C49" s="68">
        <v>2000</v>
      </c>
      <c r="D49" s="4">
        <f t="shared" si="5"/>
        <v>2000</v>
      </c>
      <c r="E49" s="14">
        <f t="shared" si="4"/>
        <v>1700</v>
      </c>
    </row>
    <row r="50" spans="1:5" ht="12.75">
      <c r="A50" s="73" t="s">
        <v>64</v>
      </c>
      <c r="B50" s="2">
        <f>C50</f>
        <v>200</v>
      </c>
      <c r="C50" s="56">
        <v>200</v>
      </c>
      <c r="D50" s="4">
        <f t="shared" si="5"/>
        <v>200</v>
      </c>
      <c r="E50" s="14">
        <f t="shared" si="4"/>
        <v>170</v>
      </c>
    </row>
    <row r="51" spans="1:5" ht="12.75">
      <c r="A51" s="73"/>
      <c r="B51" s="2">
        <f>C51</f>
        <v>0</v>
      </c>
      <c r="C51" s="56"/>
      <c r="D51" s="4">
        <f t="shared" si="5"/>
        <v>0</v>
      </c>
      <c r="E51" s="14">
        <f t="shared" si="4"/>
        <v>0</v>
      </c>
    </row>
    <row r="52" spans="1:5" ht="13.5" thickBot="1">
      <c r="A52" s="73"/>
      <c r="B52" s="2">
        <f>C52</f>
        <v>0</v>
      </c>
      <c r="C52" s="74"/>
      <c r="D52" s="4">
        <f t="shared" si="5"/>
        <v>0</v>
      </c>
      <c r="E52" s="14">
        <f t="shared" si="4"/>
        <v>0</v>
      </c>
    </row>
    <row r="53" spans="1:5" ht="13.5" thickBot="1">
      <c r="A53" s="16" t="s">
        <v>13</v>
      </c>
      <c r="B53" s="52">
        <f>C53*1.2</f>
        <v>0</v>
      </c>
      <c r="C53" s="9">
        <f>SUM(C54:C56)</f>
        <v>0</v>
      </c>
      <c r="D53" s="30">
        <f t="shared" si="5"/>
        <v>0</v>
      </c>
      <c r="E53" s="21">
        <f t="shared" si="4"/>
        <v>0</v>
      </c>
    </row>
    <row r="54" spans="1:5" ht="12.75">
      <c r="A54" s="73"/>
      <c r="B54" s="2">
        <f>C54*1.2</f>
        <v>0</v>
      </c>
      <c r="C54" s="68"/>
      <c r="D54" s="4">
        <f t="shared" si="5"/>
        <v>0</v>
      </c>
      <c r="E54" s="14">
        <f t="shared" si="4"/>
        <v>0</v>
      </c>
    </row>
    <row r="55" spans="1:5" ht="12.75">
      <c r="A55" s="73"/>
      <c r="B55" s="2">
        <f>C55*1.2</f>
        <v>0</v>
      </c>
      <c r="C55" s="56"/>
      <c r="D55" s="4">
        <f t="shared" si="5"/>
        <v>0</v>
      </c>
      <c r="E55" s="14">
        <f t="shared" si="4"/>
        <v>0</v>
      </c>
    </row>
    <row r="56" spans="1:5" ht="13.5" thickBot="1">
      <c r="A56" s="76"/>
      <c r="B56" s="2">
        <f>C56*1.2</f>
        <v>0</v>
      </c>
      <c r="C56" s="74"/>
      <c r="D56" s="4">
        <f t="shared" si="5"/>
        <v>0</v>
      </c>
      <c r="E56" s="14">
        <f t="shared" si="4"/>
        <v>0</v>
      </c>
    </row>
    <row r="57" spans="1:5" ht="13.5" thickBot="1">
      <c r="A57" s="7" t="s">
        <v>10</v>
      </c>
      <c r="B57" s="21">
        <f>B34+B43+B48+B53</f>
        <v>6760</v>
      </c>
      <c r="C57" s="20">
        <f>C34+C43+C48+C53</f>
        <v>6000</v>
      </c>
      <c r="D57" s="21">
        <f>D34+D43+D48+D53</f>
        <v>6000</v>
      </c>
      <c r="E57" s="9">
        <f>E34+E43+E48+E53</f>
        <v>5100</v>
      </c>
    </row>
    <row r="58" spans="1:5" ht="13.5" thickBot="1">
      <c r="A58" s="8" t="s">
        <v>11</v>
      </c>
      <c r="B58" s="9">
        <f>B57-C57</f>
        <v>760</v>
      </c>
      <c r="C58" s="89" t="s">
        <v>15</v>
      </c>
      <c r="D58" s="90"/>
      <c r="E58" s="75">
        <v>5100</v>
      </c>
    </row>
    <row r="59" spans="1:5" ht="12.75">
      <c r="A59" s="1" t="s">
        <v>16</v>
      </c>
      <c r="B59" s="91"/>
      <c r="C59" s="91"/>
      <c r="D59" s="91"/>
      <c r="E59" s="91"/>
    </row>
    <row r="62" spans="1:5" ht="12.75">
      <c r="A62" s="53" t="s">
        <v>34</v>
      </c>
      <c r="B62" s="64" t="s">
        <v>71</v>
      </c>
      <c r="C62" s="64"/>
      <c r="D62" s="64"/>
      <c r="E62" s="64"/>
    </row>
    <row r="63" spans="1:5" ht="12.75">
      <c r="A63" s="53" t="s">
        <v>35</v>
      </c>
      <c r="B63" s="93" t="s">
        <v>72</v>
      </c>
      <c r="C63" s="94"/>
      <c r="D63" s="94"/>
      <c r="E63" s="95"/>
    </row>
    <row r="65" spans="1:5" ht="12.75">
      <c r="A65" s="88" t="s">
        <v>26</v>
      </c>
      <c r="B65" s="88"/>
      <c r="C65" s="88"/>
      <c r="D65" s="88"/>
      <c r="E65" s="88"/>
    </row>
    <row r="66" spans="1:5" ht="13.5" thickBot="1">
      <c r="A66" s="34" t="s">
        <v>27</v>
      </c>
      <c r="B66" s="35" t="s">
        <v>2</v>
      </c>
      <c r="C66" s="67"/>
      <c r="D66" s="35" t="s">
        <v>3</v>
      </c>
      <c r="E66" s="67"/>
    </row>
    <row r="67" spans="1:5" ht="26.25" thickBot="1">
      <c r="A67" s="32" t="s">
        <v>5</v>
      </c>
      <c r="B67" s="28" t="s">
        <v>6</v>
      </c>
      <c r="C67" s="28" t="s">
        <v>7</v>
      </c>
      <c r="D67" s="28" t="s">
        <v>8</v>
      </c>
      <c r="E67" s="23" t="s">
        <v>9</v>
      </c>
    </row>
    <row r="68" spans="1:5" ht="12.75">
      <c r="A68" s="15" t="s">
        <v>14</v>
      </c>
      <c r="B68" s="11">
        <f>B4+B34</f>
        <v>15480</v>
      </c>
      <c r="C68" s="36">
        <f>C4+C34</f>
        <v>12900</v>
      </c>
      <c r="D68" s="13">
        <f>C68</f>
        <v>12900</v>
      </c>
      <c r="E68" s="11">
        <f>D68*0.85</f>
        <v>10965</v>
      </c>
    </row>
    <row r="69" spans="1:5" ht="12.75">
      <c r="A69" s="29" t="s">
        <v>21</v>
      </c>
      <c r="B69" s="2">
        <f>B13+B43</f>
        <v>600</v>
      </c>
      <c r="C69" s="5">
        <f>C13+C43</f>
        <v>500</v>
      </c>
      <c r="D69" s="4">
        <f>C69</f>
        <v>500</v>
      </c>
      <c r="E69" s="2">
        <f>D69*0.85</f>
        <v>425</v>
      </c>
    </row>
    <row r="70" spans="1:5" ht="12.75">
      <c r="A70" s="16" t="s">
        <v>12</v>
      </c>
      <c r="B70" s="2">
        <f>B18+B48</f>
        <v>7600</v>
      </c>
      <c r="C70" s="5">
        <f>C18+C48</f>
        <v>7600</v>
      </c>
      <c r="D70" s="4">
        <f>C70</f>
        <v>7600</v>
      </c>
      <c r="E70" s="2">
        <f>D70*0.85</f>
        <v>6460</v>
      </c>
    </row>
    <row r="71" spans="1:5" ht="13.5" thickBot="1">
      <c r="A71" s="16" t="s">
        <v>13</v>
      </c>
      <c r="B71" s="22">
        <f>B23+B53</f>
        <v>1800</v>
      </c>
      <c r="C71" s="18">
        <f>C23+C53</f>
        <v>1500</v>
      </c>
      <c r="D71" s="19">
        <f>C71</f>
        <v>1500</v>
      </c>
      <c r="E71" s="22">
        <f>D71*0.85</f>
        <v>1275</v>
      </c>
    </row>
    <row r="72" spans="1:5" ht="13.5" thickBot="1">
      <c r="A72" s="7" t="s">
        <v>10</v>
      </c>
      <c r="B72" s="21">
        <f>B68+B69+B70+B71</f>
        <v>25480</v>
      </c>
      <c r="C72" s="21">
        <f>C68+C69+C70+C71</f>
        <v>22500</v>
      </c>
      <c r="D72" s="21">
        <f>D68+D69+D70+D71</f>
        <v>22500</v>
      </c>
      <c r="E72" s="9">
        <f>E68+E69+E70+E71</f>
        <v>19125</v>
      </c>
    </row>
    <row r="73" spans="1:5" ht="13.5" thickBot="1">
      <c r="A73" s="8" t="s">
        <v>11</v>
      </c>
      <c r="B73" s="9">
        <f>B72-C72</f>
        <v>2980</v>
      </c>
      <c r="C73" s="89" t="s">
        <v>15</v>
      </c>
      <c r="D73" s="90"/>
      <c r="E73" s="75">
        <v>19125</v>
      </c>
    </row>
    <row r="74" spans="2:5" ht="12.75">
      <c r="B74" s="91" t="s">
        <v>36</v>
      </c>
      <c r="C74" s="91"/>
      <c r="D74" s="91"/>
      <c r="E74" s="91"/>
    </row>
    <row r="75" spans="2:4" ht="12.75">
      <c r="B75" s="1"/>
      <c r="C75" s="1"/>
      <c r="D75" s="1"/>
    </row>
    <row r="76" spans="1:5" ht="12.75">
      <c r="A76" s="92" t="s">
        <v>25</v>
      </c>
      <c r="B76" s="92"/>
      <c r="C76" s="92"/>
      <c r="D76" s="48"/>
      <c r="E76" s="48"/>
    </row>
    <row r="77" spans="1:5" ht="12.75">
      <c r="A77" s="85"/>
      <c r="B77" s="86" t="s">
        <v>0</v>
      </c>
      <c r="C77" s="87" t="s">
        <v>1</v>
      </c>
      <c r="D77" s="84"/>
      <c r="E77" s="84"/>
    </row>
    <row r="78" spans="1:5" ht="12.75">
      <c r="A78" s="85"/>
      <c r="B78" s="86"/>
      <c r="C78" s="87"/>
      <c r="D78" s="84"/>
      <c r="E78" s="84"/>
    </row>
    <row r="79" spans="1:5" ht="12.75">
      <c r="A79" s="37"/>
      <c r="B79" s="38"/>
      <c r="C79" s="39"/>
      <c r="D79" s="44"/>
      <c r="E79" s="44"/>
    </row>
    <row r="80" spans="1:5" ht="12.75">
      <c r="A80" s="50" t="s">
        <v>22</v>
      </c>
      <c r="B80" s="49">
        <f>E73</f>
        <v>19125</v>
      </c>
      <c r="C80" s="42">
        <f>B80/B84*100</f>
        <v>75.05886970172685</v>
      </c>
      <c r="D80" s="47"/>
      <c r="E80" s="47"/>
    </row>
    <row r="81" spans="1:5" ht="12.75">
      <c r="A81" s="41" t="s">
        <v>23</v>
      </c>
      <c r="B81" s="42"/>
      <c r="C81" s="42"/>
      <c r="D81" s="47"/>
      <c r="E81" s="47"/>
    </row>
    <row r="82" spans="1:5" ht="12.75">
      <c r="A82" s="50" t="s">
        <v>24</v>
      </c>
      <c r="B82" s="49">
        <f>B72-E73</f>
        <v>6355</v>
      </c>
      <c r="C82" s="42">
        <f>B82/B84*100</f>
        <v>24.941130298273155</v>
      </c>
      <c r="D82" s="47"/>
      <c r="E82" s="47"/>
    </row>
    <row r="83" spans="1:5" ht="12.75">
      <c r="A83" s="41"/>
      <c r="B83" s="42"/>
      <c r="C83" s="42"/>
      <c r="D83" s="47"/>
      <c r="E83" s="47"/>
    </row>
    <row r="84" spans="1:5" ht="12.75">
      <c r="A84" s="40" t="s">
        <v>4</v>
      </c>
      <c r="B84" s="42">
        <f>B80+B82</f>
        <v>25480</v>
      </c>
      <c r="C84" s="42">
        <f>C80+C82</f>
        <v>100</v>
      </c>
      <c r="D84" s="47"/>
      <c r="E84" s="47"/>
    </row>
    <row r="85" spans="2:4" ht="12.75">
      <c r="B85" s="1"/>
      <c r="C85" s="1"/>
      <c r="D85" s="1"/>
    </row>
    <row r="87" spans="1:3" ht="12.75">
      <c r="A87" s="96" t="s">
        <v>77</v>
      </c>
      <c r="B87" s="98"/>
      <c r="C87" s="98"/>
    </row>
    <row r="88" spans="1:3" ht="12.75">
      <c r="A88" s="96" t="s">
        <v>76</v>
      </c>
      <c r="B88" s="99"/>
      <c r="C88" s="99"/>
    </row>
    <row r="89" spans="1:3" ht="12.75">
      <c r="A89" s="97" t="s">
        <v>75</v>
      </c>
      <c r="B89" s="100"/>
      <c r="C89" s="100"/>
    </row>
    <row r="90" ht="12.75">
      <c r="A90" s="96"/>
    </row>
    <row r="92" spans="1:3" ht="12.75">
      <c r="A92" s="96" t="s">
        <v>78</v>
      </c>
      <c r="B92" s="98"/>
      <c r="C92" s="98"/>
    </row>
    <row r="96" spans="2:3" ht="12.75">
      <c r="B96" s="101" t="s">
        <v>79</v>
      </c>
      <c r="C96" s="101"/>
    </row>
  </sheetData>
  <sheetProtection insertRows="0"/>
  <mergeCells count="22">
    <mergeCell ref="B96:C96"/>
    <mergeCell ref="B87:C87"/>
    <mergeCell ref="B88:C88"/>
    <mergeCell ref="B89:C89"/>
    <mergeCell ref="B92:C92"/>
    <mergeCell ref="E77:E78"/>
    <mergeCell ref="A77:A78"/>
    <mergeCell ref="B77:B78"/>
    <mergeCell ref="C77:C78"/>
    <mergeCell ref="D77:D78"/>
    <mergeCell ref="C58:D58"/>
    <mergeCell ref="B59:E59"/>
    <mergeCell ref="B62:E62"/>
    <mergeCell ref="B63:E63"/>
    <mergeCell ref="A65:E65"/>
    <mergeCell ref="C73:D73"/>
    <mergeCell ref="B74:E74"/>
    <mergeCell ref="A76:C76"/>
    <mergeCell ref="C28:D28"/>
    <mergeCell ref="A1:E1"/>
    <mergeCell ref="B29:E29"/>
    <mergeCell ref="A31:E31"/>
  </mergeCells>
  <printOptions/>
  <pageMargins left="0.75" right="0.75" top="0.32" bottom="0.2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GregorS</dc:creator>
  <cp:keywords/>
  <dc:description/>
  <cp:lastModifiedBy>RCL d.o.o.</cp:lastModifiedBy>
  <cp:lastPrinted>2010-12-10T09:16:57Z</cp:lastPrinted>
  <dcterms:created xsi:type="dcterms:W3CDTF">2010-02-10T12:34:35Z</dcterms:created>
  <dcterms:modified xsi:type="dcterms:W3CDTF">2010-12-10T09:17:34Z</dcterms:modified>
  <cp:category/>
  <cp:version/>
  <cp:contentType/>
  <cp:contentStatus/>
</cp:coreProperties>
</file>